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00" yWindow="80" windowWidth="25600" windowHeight="14680" tabRatio="500" activeTab="5"/>
  </bookViews>
  <sheets>
    <sheet name="DAHBOARD" sheetId="2" r:id="rId1"/>
    <sheet name="BLANCO TEMPLATE Distributie" sheetId="1" r:id="rId2"/>
    <sheet name="Distributie OTA 1" sheetId="5" r:id="rId3"/>
    <sheet name="Distributie OTA 2" sheetId="8" r:id="rId4"/>
    <sheet name="Distributie OTA 3" sheetId="9" r:id="rId5"/>
    <sheet name="DISTRIBUTIE 4" sheetId="10" r:id="rId6"/>
    <sheet name="VOORBEELD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2" l="1"/>
  <c r="M14" i="2"/>
  <c r="M12" i="2"/>
  <c r="K16" i="2"/>
  <c r="K14" i="2"/>
  <c r="K12" i="2"/>
  <c r="G10" i="10"/>
  <c r="G13" i="10"/>
  <c r="G14" i="10"/>
  <c r="G15" i="10"/>
  <c r="G16" i="10"/>
  <c r="G17" i="10"/>
  <c r="G21" i="10"/>
  <c r="G22" i="10"/>
  <c r="G23" i="10"/>
  <c r="G24" i="10"/>
  <c r="G25" i="10"/>
  <c r="G28" i="10"/>
  <c r="G29" i="10"/>
  <c r="G30" i="10"/>
  <c r="G31" i="10"/>
  <c r="G32" i="10"/>
  <c r="G33" i="10"/>
  <c r="G34" i="10"/>
  <c r="G36" i="10"/>
  <c r="H13" i="10"/>
  <c r="H14" i="10"/>
  <c r="H15" i="10"/>
  <c r="H16" i="10"/>
  <c r="H17" i="10"/>
  <c r="H21" i="10"/>
  <c r="H22" i="10"/>
  <c r="H23" i="10"/>
  <c r="H24" i="10"/>
  <c r="H25" i="10"/>
  <c r="H28" i="10"/>
  <c r="H29" i="10"/>
  <c r="H30" i="10"/>
  <c r="H31" i="10"/>
  <c r="H36" i="10"/>
  <c r="H38" i="10"/>
  <c r="H34" i="10"/>
  <c r="H33" i="10"/>
  <c r="H32" i="10"/>
  <c r="E5" i="10"/>
  <c r="D5" i="10"/>
  <c r="E4" i="10"/>
  <c r="G10" i="9"/>
  <c r="G13" i="9"/>
  <c r="G14" i="9"/>
  <c r="G15" i="9"/>
  <c r="G16" i="9"/>
  <c r="G17" i="9"/>
  <c r="G21" i="9"/>
  <c r="G22" i="9"/>
  <c r="G23" i="9"/>
  <c r="G24" i="9"/>
  <c r="G25" i="9"/>
  <c r="G28" i="9"/>
  <c r="G29" i="9"/>
  <c r="G30" i="9"/>
  <c r="G31" i="9"/>
  <c r="G32" i="9"/>
  <c r="G33" i="9"/>
  <c r="G34" i="9"/>
  <c r="G36" i="9"/>
  <c r="H13" i="9"/>
  <c r="H14" i="9"/>
  <c r="H15" i="9"/>
  <c r="H16" i="9"/>
  <c r="H17" i="9"/>
  <c r="H21" i="9"/>
  <c r="H22" i="9"/>
  <c r="H23" i="9"/>
  <c r="H24" i="9"/>
  <c r="H25" i="9"/>
  <c r="H28" i="9"/>
  <c r="H29" i="9"/>
  <c r="H30" i="9"/>
  <c r="H31" i="9"/>
  <c r="H36" i="9"/>
  <c r="H38" i="9"/>
  <c r="H34" i="9"/>
  <c r="H33" i="9"/>
  <c r="H32" i="9"/>
  <c r="E5" i="9"/>
  <c r="D5" i="9"/>
  <c r="E4" i="9"/>
  <c r="G10" i="8"/>
  <c r="G13" i="8"/>
  <c r="G14" i="8"/>
  <c r="G15" i="8"/>
  <c r="G16" i="8"/>
  <c r="G17" i="8"/>
  <c r="G21" i="8"/>
  <c r="G22" i="8"/>
  <c r="G23" i="8"/>
  <c r="G24" i="8"/>
  <c r="G25" i="8"/>
  <c r="G28" i="8"/>
  <c r="G29" i="8"/>
  <c r="G30" i="8"/>
  <c r="G31" i="8"/>
  <c r="G32" i="8"/>
  <c r="G33" i="8"/>
  <c r="G34" i="8"/>
  <c r="G36" i="8"/>
  <c r="H13" i="8"/>
  <c r="H14" i="8"/>
  <c r="H15" i="8"/>
  <c r="H16" i="8"/>
  <c r="H17" i="8"/>
  <c r="H21" i="8"/>
  <c r="H22" i="8"/>
  <c r="H23" i="8"/>
  <c r="H24" i="8"/>
  <c r="H25" i="8"/>
  <c r="H28" i="8"/>
  <c r="H29" i="8"/>
  <c r="H30" i="8"/>
  <c r="H31" i="8"/>
  <c r="H36" i="8"/>
  <c r="H38" i="8"/>
  <c r="H34" i="8"/>
  <c r="H33" i="8"/>
  <c r="H32" i="8"/>
  <c r="E5" i="8"/>
  <c r="D5" i="8"/>
  <c r="E4" i="8"/>
  <c r="K10" i="2"/>
  <c r="M10" i="2"/>
  <c r="H16" i="5"/>
  <c r="G29" i="5"/>
  <c r="H29" i="5"/>
  <c r="G30" i="5"/>
  <c r="H30" i="5"/>
  <c r="G31" i="5"/>
  <c r="H31" i="5"/>
  <c r="G32" i="5"/>
  <c r="H32" i="5"/>
  <c r="G33" i="5"/>
  <c r="H33" i="5"/>
  <c r="G34" i="5"/>
  <c r="H34" i="5"/>
  <c r="H28" i="5"/>
  <c r="G28" i="5"/>
  <c r="G22" i="5"/>
  <c r="H22" i="5"/>
  <c r="G23" i="5"/>
  <c r="H23" i="5"/>
  <c r="G24" i="5"/>
  <c r="H24" i="5"/>
  <c r="G25" i="5"/>
  <c r="H25" i="5"/>
  <c r="H21" i="5"/>
  <c r="G21" i="5"/>
  <c r="G14" i="5"/>
  <c r="H14" i="5"/>
  <c r="G15" i="5"/>
  <c r="H15" i="5"/>
  <c r="G16" i="5"/>
  <c r="G17" i="5"/>
  <c r="H17" i="5"/>
  <c r="G13" i="5"/>
  <c r="H13" i="5"/>
  <c r="G10" i="5"/>
  <c r="G36" i="5"/>
  <c r="H36" i="5"/>
  <c r="H38" i="5"/>
  <c r="E5" i="5"/>
  <c r="D5" i="5"/>
  <c r="E4" i="5"/>
  <c r="H16" i="1"/>
  <c r="H14" i="1"/>
  <c r="H41" i="1"/>
  <c r="H35" i="1"/>
  <c r="H13" i="1"/>
  <c r="H17" i="1"/>
  <c r="H18" i="1"/>
  <c r="H30" i="1"/>
  <c r="H31" i="1"/>
  <c r="H32" i="1"/>
  <c r="H33" i="1"/>
  <c r="H34" i="1"/>
  <c r="H36" i="1"/>
  <c r="H47" i="1"/>
  <c r="H48" i="1"/>
  <c r="H49" i="1"/>
  <c r="H50" i="1"/>
  <c r="H51" i="1"/>
  <c r="H54" i="1"/>
  <c r="H55" i="1"/>
  <c r="H56" i="1"/>
  <c r="H57" i="1"/>
  <c r="H62" i="1"/>
  <c r="G13" i="1"/>
  <c r="G14" i="1"/>
  <c r="G16" i="1"/>
  <c r="G17" i="1"/>
  <c r="G18" i="1"/>
  <c r="G22" i="1"/>
  <c r="G24" i="1"/>
  <c r="G26" i="1"/>
  <c r="G30" i="1"/>
  <c r="G31" i="1"/>
  <c r="G32" i="1"/>
  <c r="G33" i="1"/>
  <c r="G34" i="1"/>
  <c r="G35" i="1"/>
  <c r="G36" i="1"/>
  <c r="G47" i="1"/>
  <c r="G48" i="1"/>
  <c r="G49" i="1"/>
  <c r="G50" i="1"/>
  <c r="G51" i="1"/>
  <c r="G54" i="1"/>
  <c r="G56" i="1"/>
  <c r="G57" i="1"/>
  <c r="G58" i="1"/>
  <c r="G59" i="1"/>
  <c r="G60" i="1"/>
  <c r="G62" i="1"/>
  <c r="H64" i="1"/>
  <c r="E5" i="1"/>
  <c r="B12" i="2"/>
  <c r="G15" i="1"/>
  <c r="G39" i="1"/>
  <c r="G40" i="1"/>
  <c r="G41" i="1"/>
  <c r="G42" i="1"/>
  <c r="G43" i="1"/>
  <c r="G44" i="1"/>
  <c r="G55" i="1"/>
  <c r="H58" i="1"/>
  <c r="H59" i="1"/>
  <c r="H60" i="1"/>
  <c r="E4" i="1"/>
  <c r="B2" i="1"/>
  <c r="C19" i="2"/>
  <c r="H15" i="1"/>
  <c r="H39" i="1"/>
  <c r="H40" i="1"/>
  <c r="H42" i="1"/>
  <c r="H43" i="1"/>
  <c r="H44" i="1"/>
</calcChain>
</file>

<file path=xl/sharedStrings.xml><?xml version="1.0" encoding="utf-8"?>
<sst xmlns="http://schemas.openxmlformats.org/spreadsheetml/2006/main" count="327" uniqueCount="69">
  <si>
    <t>TOTAL</t>
  </si>
  <si>
    <t>maandelijkse kost</t>
  </si>
  <si>
    <t>Revenue management software</t>
  </si>
  <si>
    <t>Eigen website</t>
  </si>
  <si>
    <t>Fotoreportage</t>
  </si>
  <si>
    <t>Editor</t>
  </si>
  <si>
    <t>Aankoop prijs</t>
  </si>
  <si>
    <t>E-mailing - Nieuwsbrieven</t>
  </si>
  <si>
    <t>jaarlijkse kost/12</t>
  </si>
  <si>
    <t>Jaren afschrijving eigen website in maanden</t>
  </si>
  <si>
    <t>Jaren afschrijving fotoreportage in maanden</t>
  </si>
  <si>
    <t>Jaren afschrijving editor in maanden</t>
  </si>
  <si>
    <t>maanden</t>
  </si>
  <si>
    <t>Channel Manager</t>
  </si>
  <si>
    <t>Reservatie modulle website</t>
  </si>
  <si>
    <t>Hosting kosten</t>
  </si>
  <si>
    <t>Price check widget</t>
  </si>
  <si>
    <t>Chat Widget</t>
  </si>
  <si>
    <t>Bedrag uitgegeven aan Adwords</t>
  </si>
  <si>
    <t>Bedrag uitgegeven aan Remarketing/retargeting</t>
  </si>
  <si>
    <t>Social media, blog, management</t>
  </si>
  <si>
    <t>Online distributie adviseur</t>
  </si>
  <si>
    <t>Revenue adviseur</t>
  </si>
  <si>
    <t>ALGEMENE CIJFERS</t>
  </si>
  <si>
    <t xml:space="preserve">Jaarlijkse of maandelijke kost eigen website </t>
  </si>
  <si>
    <t>Ingevuld door:</t>
  </si>
  <si>
    <t>Naam Hotel</t>
  </si>
  <si>
    <t>Online advertenties</t>
  </si>
  <si>
    <t>Advertenties print</t>
  </si>
  <si>
    <t>Drukwerk</t>
  </si>
  <si>
    <t>Andere kosten</t>
  </si>
  <si>
    <t>Maandelijke</t>
  </si>
  <si>
    <t>Jaarlijkse</t>
  </si>
  <si>
    <t>niet beschikbaar</t>
  </si>
  <si>
    <t>1.</t>
  </si>
  <si>
    <t>2.</t>
  </si>
  <si>
    <t>3.</t>
  </si>
  <si>
    <t>4.</t>
  </si>
  <si>
    <t>5.</t>
  </si>
  <si>
    <t>6.</t>
  </si>
  <si>
    <t>7.</t>
  </si>
  <si>
    <t xml:space="preserve">C. EIGEN WEBSITE </t>
  </si>
  <si>
    <t>D. ONLINE ADVERTENTIES EIGEN WEBSITE</t>
  </si>
  <si>
    <t>E. OFFLINE ADVERTISING</t>
  </si>
  <si>
    <t>F. ANDERE</t>
  </si>
  <si>
    <t>Maand:</t>
  </si>
  <si>
    <t>00/2000</t>
  </si>
  <si>
    <t>| VOORBEELD |</t>
  </si>
  <si>
    <t>Naam</t>
  </si>
  <si>
    <t>| Eigen website |</t>
  </si>
  <si>
    <t>| OTA's |</t>
  </si>
  <si>
    <t>| Verschil |</t>
  </si>
  <si>
    <t>Kosten</t>
  </si>
  <si>
    <t>| Hotell me a Tale | Distributie toolkit 2017 | Tom Minnen |</t>
  </si>
  <si>
    <t>Netto Kameromzet eigen website</t>
  </si>
  <si>
    <t>Kameromzet eigen website versus totale omzet in %</t>
  </si>
  <si>
    <t>Korting in % voor gasten die online reserveren op uw website versus OTA's</t>
  </si>
  <si>
    <t xml:space="preserve"> B. EIGEN WEBSITE AANKOOP/AFSCHRIJVING</t>
  </si>
  <si>
    <t>Andere kosten: Eigen Website</t>
  </si>
  <si>
    <t>Andere kosten: Online advertentie</t>
  </si>
  <si>
    <t>Andere kosten: offline advertentie</t>
  </si>
  <si>
    <t>A. Distributie SOFTWARE</t>
  </si>
  <si>
    <t>Andere kosten: Distributie software</t>
  </si>
  <si>
    <t>% Kost op directe reservaties:</t>
  </si>
  <si>
    <t>Naam OTA</t>
  </si>
  <si>
    <t>Commissiebedrag in €</t>
  </si>
  <si>
    <t>Netto Kameromzet OTA in €</t>
  </si>
  <si>
    <t>Kameromzet OTA versus totale omzet in %</t>
  </si>
  <si>
    <t>% 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</si>
</sst>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&quot;€&quot;\ #,##0"/>
    <numFmt numFmtId="166" formatCode="mm/yyyy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</font>
    <font>
      <sz val="14"/>
      <color theme="1"/>
      <name val="Arial Narrow"/>
    </font>
    <font>
      <b/>
      <sz val="40"/>
      <color theme="1"/>
      <name val="Arial Narrow"/>
    </font>
    <font>
      <sz val="12"/>
      <color rgb="FF3F3F76"/>
      <name val="Calibri"/>
      <family val="2"/>
      <scheme val="minor"/>
    </font>
    <font>
      <sz val="28"/>
      <color theme="0"/>
      <name val="Calibri"/>
      <scheme val="minor"/>
    </font>
    <font>
      <sz val="12"/>
      <color theme="1"/>
      <name val="Brandon Grotesque Regular"/>
    </font>
    <font>
      <sz val="48"/>
      <color theme="1"/>
      <name val="Brandon Grotesque Regular"/>
    </font>
    <font>
      <sz val="26"/>
      <color theme="1"/>
      <name val="Brandon Grotesque Regular"/>
    </font>
    <font>
      <sz val="20"/>
      <color theme="1"/>
      <name val="Brandon Grotesque Regular"/>
    </font>
    <font>
      <sz val="20"/>
      <color rgb="FF3F3F76"/>
      <name val="Brandon Grotesque Regular"/>
    </font>
    <font>
      <b/>
      <sz val="20"/>
      <color theme="1"/>
      <name val="Brandon Grotesque Regular"/>
    </font>
    <font>
      <sz val="20"/>
      <color theme="1"/>
      <name val="Calibri"/>
      <family val="2"/>
      <scheme val="minor"/>
    </font>
    <font>
      <sz val="20"/>
      <name val="Brandon Grotesque Regular"/>
    </font>
    <font>
      <sz val="14"/>
      <color theme="1"/>
      <name val="Brandon Grotesque Regular"/>
    </font>
    <font>
      <sz val="16"/>
      <color theme="1"/>
      <name val="Brandon Grotesque Regular"/>
    </font>
    <font>
      <sz val="12"/>
      <name val="Arial Narrow"/>
    </font>
    <font>
      <b/>
      <sz val="12"/>
      <color theme="1"/>
      <name val="Brandon Grotesque Regular"/>
    </font>
    <font>
      <b/>
      <sz val="12"/>
      <color rgb="FF000000"/>
      <name val="Brandon Grotesque Regula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3" borderId="6" applyNumberFormat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0" fontId="0" fillId="2" borderId="0" xfId="0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0" fontId="12" fillId="0" borderId="14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right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166" fontId="12" fillId="0" borderId="18" xfId="0" applyNumberFormat="1" applyFont="1" applyFill="1" applyBorder="1" applyAlignment="1">
      <alignment horizontal="right"/>
    </xf>
    <xf numFmtId="166" fontId="12" fillId="0" borderId="2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6" fillId="0" borderId="0" xfId="0" applyFont="1" applyFill="1" applyBorder="1"/>
    <xf numFmtId="9" fontId="13" fillId="0" borderId="0" xfId="0" applyNumberFormat="1" applyFont="1" applyFill="1" applyBorder="1" applyAlignment="1">
      <alignment horizontal="center" vertical="center"/>
    </xf>
    <xf numFmtId="0" fontId="13" fillId="0" borderId="21" xfId="0" applyFont="1" applyFill="1" applyBorder="1"/>
    <xf numFmtId="0" fontId="14" fillId="0" borderId="23" xfId="69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vertical="center"/>
    </xf>
    <xf numFmtId="9" fontId="15" fillId="0" borderId="7" xfId="0" applyNumberFormat="1" applyFont="1" applyFill="1" applyBorder="1" applyAlignment="1">
      <alignment horizontal="center" vertical="center"/>
    </xf>
    <xf numFmtId="9" fontId="15" fillId="0" borderId="9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9" fontId="15" fillId="0" borderId="11" xfId="0" applyNumberFormat="1" applyFont="1" applyFill="1" applyBorder="1" applyAlignment="1">
      <alignment horizontal="center" vertical="center"/>
    </xf>
    <xf numFmtId="9" fontId="15" fillId="0" borderId="7" xfId="20" applyFont="1" applyFill="1" applyBorder="1" applyAlignment="1">
      <alignment horizontal="center" vertical="center"/>
    </xf>
    <xf numFmtId="9" fontId="15" fillId="0" borderId="9" xfId="20" applyFont="1" applyFill="1" applyBorder="1" applyAlignment="1">
      <alignment horizontal="center" vertical="center"/>
    </xf>
    <xf numFmtId="9" fontId="15" fillId="0" borderId="1" xfId="20" applyFont="1" applyFill="1" applyBorder="1" applyAlignment="1">
      <alignment horizontal="center" vertical="center"/>
    </xf>
    <xf numFmtId="9" fontId="15" fillId="0" borderId="10" xfId="20" applyFont="1" applyFill="1" applyBorder="1" applyAlignment="1">
      <alignment horizontal="center" vertical="center"/>
    </xf>
    <xf numFmtId="9" fontId="15" fillId="0" borderId="2" xfId="20" applyFont="1" applyFill="1" applyBorder="1" applyAlignment="1">
      <alignment horizontal="center" vertical="center"/>
    </xf>
    <xf numFmtId="9" fontId="15" fillId="0" borderId="11" xfId="2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9" fontId="13" fillId="0" borderId="7" xfId="0" applyNumberFormat="1" applyFont="1" applyFill="1" applyBorder="1" applyAlignment="1">
      <alignment horizontal="center" vertical="center"/>
    </xf>
    <xf numFmtId="9" fontId="13" fillId="0" borderId="8" xfId="0" applyNumberFormat="1" applyFont="1" applyFill="1" applyBorder="1" applyAlignment="1">
      <alignment horizontal="center" vertical="center"/>
    </xf>
    <xf numFmtId="9" fontId="13" fillId="0" borderId="9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9" fontId="13" fillId="0" borderId="10" xfId="0" applyNumberFormat="1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horizontal="center" vertical="center"/>
    </xf>
    <xf numFmtId="9" fontId="13" fillId="0" borderId="11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9" fontId="13" fillId="4" borderId="0" xfId="0" applyNumberFormat="1" applyFont="1" applyFill="1" applyBorder="1" applyAlignment="1">
      <alignment vertical="center"/>
    </xf>
    <xf numFmtId="0" fontId="16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17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/>
    <xf numFmtId="0" fontId="0" fillId="4" borderId="10" xfId="0" applyFill="1" applyBorder="1"/>
    <xf numFmtId="9" fontId="0" fillId="4" borderId="1" xfId="0" applyNumberFormat="1" applyFill="1" applyBorder="1"/>
    <xf numFmtId="0" fontId="0" fillId="4" borderId="2" xfId="0" applyFill="1" applyBorder="1"/>
    <xf numFmtId="0" fontId="13" fillId="4" borderId="3" xfId="0" applyFont="1" applyFill="1" applyBorder="1"/>
    <xf numFmtId="9" fontId="13" fillId="4" borderId="3" xfId="0" applyNumberFormat="1" applyFont="1" applyFill="1" applyBorder="1" applyAlignment="1">
      <alignment vertical="center"/>
    </xf>
    <xf numFmtId="0" fontId="16" fillId="4" borderId="3" xfId="0" applyFont="1" applyFill="1" applyBorder="1"/>
    <xf numFmtId="0" fontId="0" fillId="4" borderId="11" xfId="0" applyFill="1" applyBorder="1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19" fillId="0" borderId="4" xfId="0" applyFont="1" applyBorder="1" applyAlignment="1">
      <alignment horizontal="left" vertical="center"/>
    </xf>
    <xf numFmtId="0" fontId="20" fillId="0" borderId="0" xfId="0" applyFont="1" applyFill="1"/>
    <xf numFmtId="165" fontId="13" fillId="0" borderId="4" xfId="0" applyNumberFormat="1" applyFont="1" applyFill="1" applyBorder="1" applyAlignment="1" applyProtection="1">
      <alignment horizontal="right"/>
      <protection locked="0"/>
    </xf>
    <xf numFmtId="0" fontId="19" fillId="0" borderId="24" xfId="0" applyFont="1" applyBorder="1" applyAlignment="1">
      <alignment horizontal="left" vertical="center"/>
    </xf>
    <xf numFmtId="165" fontId="13" fillId="0" borderId="25" xfId="0" applyNumberFormat="1" applyFont="1" applyFill="1" applyBorder="1" applyAlignment="1" applyProtection="1">
      <alignment horizontal="right"/>
      <protection locked="0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9" fontId="13" fillId="0" borderId="18" xfId="0" applyNumberFormat="1" applyFont="1" applyFill="1" applyBorder="1" applyAlignment="1" applyProtection="1">
      <alignment horizontal="right"/>
      <protection locked="0"/>
    </xf>
    <xf numFmtId="9" fontId="13" fillId="0" borderId="20" xfId="0" applyNumberFormat="1" applyFont="1" applyFill="1" applyBorder="1" applyAlignment="1" applyProtection="1">
      <alignment horizontal="right"/>
      <protection locked="0"/>
    </xf>
    <xf numFmtId="0" fontId="19" fillId="0" borderId="26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9" fontId="13" fillId="0" borderId="12" xfId="0" applyNumberFormat="1" applyFont="1" applyFill="1" applyBorder="1" applyAlignment="1" applyProtection="1">
      <alignment horizontal="right"/>
      <protection locked="0"/>
    </xf>
    <xf numFmtId="9" fontId="13" fillId="0" borderId="27" xfId="0" applyNumberFormat="1" applyFont="1" applyFill="1" applyBorder="1" applyAlignment="1" applyProtection="1">
      <alignment horizontal="right"/>
      <protection locked="0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165" fontId="5" fillId="0" borderId="0" xfId="0" applyNumberFormat="1" applyFont="1" applyFill="1"/>
    <xf numFmtId="165" fontId="10" fillId="0" borderId="4" xfId="0" applyNumberFormat="1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right"/>
    </xf>
    <xf numFmtId="165" fontId="10" fillId="0" borderId="25" xfId="0" applyNumberFormat="1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>
      <alignment horizontal="right"/>
    </xf>
    <xf numFmtId="0" fontId="18" fillId="0" borderId="18" xfId="0" applyFont="1" applyFill="1" applyBorder="1" applyAlignment="1">
      <alignment vertical="center"/>
    </xf>
    <xf numFmtId="165" fontId="10" fillId="0" borderId="18" xfId="0" applyNumberFormat="1" applyFont="1" applyFill="1" applyBorder="1" applyAlignment="1" applyProtection="1">
      <alignment vertical="center"/>
      <protection locked="0"/>
    </xf>
    <xf numFmtId="165" fontId="10" fillId="0" borderId="20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/>
    </xf>
    <xf numFmtId="165" fontId="10" fillId="0" borderId="12" xfId="0" applyNumberFormat="1" applyFont="1" applyFill="1" applyBorder="1" applyAlignment="1" applyProtection="1">
      <alignment vertical="center"/>
      <protection locked="0"/>
    </xf>
    <xf numFmtId="165" fontId="10" fillId="0" borderId="27" xfId="0" applyNumberFormat="1" applyFont="1" applyFill="1" applyBorder="1" applyAlignment="1" applyProtection="1">
      <alignment vertical="center"/>
      <protection locked="0"/>
    </xf>
    <xf numFmtId="0" fontId="19" fillId="0" borderId="28" xfId="0" applyFont="1" applyBorder="1" applyAlignment="1">
      <alignment vertical="center"/>
    </xf>
    <xf numFmtId="0" fontId="18" fillId="0" borderId="29" xfId="0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right" vertical="center"/>
    </xf>
    <xf numFmtId="0" fontId="18" fillId="0" borderId="4" xfId="0" applyNumberFormat="1" applyFont="1" applyFill="1" applyBorder="1" applyAlignment="1" applyProtection="1">
      <alignment vertical="center"/>
      <protection locked="0"/>
    </xf>
    <xf numFmtId="0" fontId="18" fillId="0" borderId="24" xfId="0" applyFont="1" applyFill="1" applyBorder="1" applyAlignment="1">
      <alignment horizontal="right"/>
    </xf>
    <xf numFmtId="164" fontId="18" fillId="0" borderId="25" xfId="0" applyNumberFormat="1" applyFont="1" applyFill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164" fontId="18" fillId="0" borderId="20" xfId="0" applyNumberFormat="1" applyFont="1" applyFill="1" applyBorder="1" applyAlignment="1" applyProtection="1">
      <alignment vertical="center"/>
      <protection locked="0"/>
    </xf>
    <xf numFmtId="0" fontId="18" fillId="0" borderId="2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165" fontId="10" fillId="0" borderId="14" xfId="0" applyNumberFormat="1" applyFont="1" applyFill="1" applyBorder="1" applyAlignment="1" applyProtection="1">
      <alignment vertical="center"/>
      <protection locked="0"/>
    </xf>
    <xf numFmtId="165" fontId="10" fillId="0" borderId="16" xfId="0" applyNumberFormat="1" applyFont="1" applyFill="1" applyBorder="1" applyAlignment="1" applyProtection="1">
      <alignment vertical="center"/>
      <protection locked="0"/>
    </xf>
    <xf numFmtId="0" fontId="18" fillId="0" borderId="24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65" fontId="19" fillId="0" borderId="4" xfId="0" applyNumberFormat="1" applyFont="1" applyFill="1" applyBorder="1" applyAlignment="1" applyProtection="1">
      <alignment vertical="center"/>
      <protection locked="0"/>
    </xf>
    <xf numFmtId="0" fontId="18" fillId="0" borderId="25" xfId="0" applyFont="1" applyFill="1" applyBorder="1" applyAlignment="1">
      <alignment vertical="center"/>
    </xf>
    <xf numFmtId="165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20" xfId="0" applyFont="1" applyFill="1" applyBorder="1" applyAlignment="1">
      <alignment vertical="center"/>
    </xf>
    <xf numFmtId="165" fontId="18" fillId="0" borderId="12" xfId="0" applyNumberFormat="1" applyFont="1" applyFill="1" applyBorder="1" applyAlignment="1" applyProtection="1">
      <alignment vertical="center"/>
      <protection locked="0"/>
    </xf>
    <xf numFmtId="0" fontId="18" fillId="0" borderId="27" xfId="0" applyFont="1" applyFill="1" applyBorder="1" applyAlignment="1">
      <alignment vertical="center"/>
    </xf>
    <xf numFmtId="165" fontId="19" fillId="0" borderId="24" xfId="0" applyNumberFormat="1" applyFont="1" applyFill="1" applyBorder="1" applyAlignment="1" applyProtection="1">
      <alignment vertical="center"/>
      <protection locked="0"/>
    </xf>
    <xf numFmtId="165" fontId="19" fillId="0" borderId="25" xfId="0" applyNumberFormat="1" applyFont="1" applyFill="1" applyBorder="1" applyAlignment="1" applyProtection="1">
      <alignment vertical="center"/>
      <protection locked="0"/>
    </xf>
    <xf numFmtId="165" fontId="19" fillId="0" borderId="17" xfId="0" applyNumberFormat="1" applyFont="1" applyFill="1" applyBorder="1" applyAlignment="1" applyProtection="1">
      <alignment vertical="center"/>
      <protection locked="0"/>
    </xf>
    <xf numFmtId="165" fontId="19" fillId="0" borderId="18" xfId="0" applyNumberFormat="1" applyFont="1" applyFill="1" applyBorder="1" applyAlignment="1" applyProtection="1">
      <alignment vertical="center"/>
      <protection locked="0"/>
    </xf>
    <xf numFmtId="165" fontId="19" fillId="0" borderId="20" xfId="0" applyNumberFormat="1" applyFont="1" applyFill="1" applyBorder="1" applyAlignment="1" applyProtection="1">
      <alignment vertical="center"/>
      <protection locked="0"/>
    </xf>
    <xf numFmtId="165" fontId="19" fillId="0" borderId="26" xfId="0" applyNumberFormat="1" applyFont="1" applyFill="1" applyBorder="1" applyAlignment="1" applyProtection="1">
      <alignment vertical="center"/>
      <protection locked="0"/>
    </xf>
    <xf numFmtId="165" fontId="19" fillId="0" borderId="12" xfId="0" applyNumberFormat="1" applyFont="1" applyFill="1" applyBorder="1" applyAlignment="1" applyProtection="1">
      <alignment vertical="center"/>
      <protection locked="0"/>
    </xf>
    <xf numFmtId="165" fontId="19" fillId="0" borderId="27" xfId="0" applyNumberFormat="1" applyFont="1" applyFill="1" applyBorder="1" applyAlignment="1" applyProtection="1">
      <alignment vertical="center"/>
      <protection locked="0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12" fillId="0" borderId="17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0" fillId="4" borderId="0" xfId="0" applyFont="1" applyFill="1" applyBorder="1"/>
    <xf numFmtId="0" fontId="18" fillId="4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9" fontId="7" fillId="4" borderId="3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7" xfId="0" applyFont="1" applyFill="1" applyBorder="1"/>
    <xf numFmtId="0" fontId="5" fillId="4" borderId="8" xfId="0" applyFont="1" applyFill="1" applyBorder="1"/>
    <xf numFmtId="0" fontId="6" fillId="4" borderId="8" xfId="0" applyFont="1" applyFill="1" applyBorder="1"/>
    <xf numFmtId="0" fontId="5" fillId="4" borderId="9" xfId="0" applyFont="1" applyFill="1" applyBorder="1"/>
    <xf numFmtId="0" fontId="20" fillId="4" borderId="1" xfId="0" applyFont="1" applyFill="1" applyBorder="1"/>
    <xf numFmtId="0" fontId="5" fillId="4" borderId="1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20" fillId="4" borderId="2" xfId="0" applyFont="1" applyFill="1" applyBorder="1"/>
    <xf numFmtId="0" fontId="5" fillId="4" borderId="3" xfId="0" applyFont="1" applyFill="1" applyBorder="1"/>
    <xf numFmtId="0" fontId="6" fillId="4" borderId="3" xfId="0" applyFont="1" applyFill="1" applyBorder="1"/>
    <xf numFmtId="0" fontId="5" fillId="4" borderId="11" xfId="0" applyFont="1" applyFill="1" applyBorder="1"/>
    <xf numFmtId="10" fontId="7" fillId="0" borderId="32" xfId="0" applyNumberFormat="1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9" fontId="13" fillId="0" borderId="19" xfId="0" applyNumberFormat="1" applyFont="1" applyFill="1" applyBorder="1" applyAlignment="1" applyProtection="1">
      <alignment horizontal="right"/>
      <protection locked="0"/>
    </xf>
    <xf numFmtId="9" fontId="13" fillId="0" borderId="35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/>
    <xf numFmtId="10" fontId="14" fillId="0" borderId="21" xfId="69" applyNumberFormat="1" applyFont="1" applyFill="1" applyBorder="1" applyAlignment="1">
      <alignment horizontal="center"/>
    </xf>
  </cellXfs>
  <cellStyles count="13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69" builtinId="20"/>
    <cellStyle name="Normal" xfId="0" builtinId="0"/>
    <cellStyle name="Percent" xfId="20" builtinId="5"/>
  </cellStyles>
  <dxfs count="7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theme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622301</xdr:colOff>
      <xdr:row>0</xdr:row>
      <xdr:rowOff>127000</xdr:rowOff>
    </xdr:from>
    <xdr:to>
      <xdr:col>8</xdr:col>
      <xdr:colOff>368300</xdr:colOff>
      <xdr:row>0</xdr:row>
      <xdr:rowOff>1314513</xdr:rowOff>
    </xdr:to>
    <xdr:pic>
      <xdr:nvPicPr>
        <xdr:cNvPr id="3" name="Picture 2" descr="Logo negatief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801" y="127000"/>
          <a:ext cx="1485899" cy="1187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135467</xdr:colOff>
      <xdr:row>5</xdr:row>
      <xdr:rowOff>148167</xdr:rowOff>
    </xdr:from>
    <xdr:to>
      <xdr:col>12</xdr:col>
      <xdr:colOff>211667</xdr:colOff>
      <xdr:row>62</xdr:row>
      <xdr:rowOff>101600</xdr:rowOff>
    </xdr:to>
    <xdr:pic>
      <xdr:nvPicPr>
        <xdr:cNvPr id="3" name="Picture 2" descr="voorbeeld berekening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1079500"/>
          <a:ext cx="9203267" cy="10570633"/>
        </a:xfrm>
        <a:prstGeom prst="rect">
          <a:avLst/>
        </a:prstGeom>
      </xdr:spPr>
    </xdr:pic>
    <xdr:clientData/>
  </xdr:twoCellAnchor>
  <xdr:twoCellAnchor editAs="oneCell">
    <xdr:from>
      <xdr:col>13</xdr:col>
      <xdr:colOff>135467</xdr:colOff>
      <xdr:row>8</xdr:row>
      <xdr:rowOff>0</xdr:rowOff>
    </xdr:from>
    <xdr:to>
      <xdr:col>22</xdr:col>
      <xdr:colOff>474134</xdr:colOff>
      <xdr:row>61</xdr:row>
      <xdr:rowOff>162774</xdr:rowOff>
    </xdr:to>
    <xdr:pic>
      <xdr:nvPicPr>
        <xdr:cNvPr id="2" name="Picture 1" descr="voorbeeld tekst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0" y="1490133"/>
          <a:ext cx="7806267" cy="10034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showGridLines="0" showRowColHeaders="0" workbookViewId="0">
      <selection activeCell="E12" sqref="E12:F16"/>
    </sheetView>
  </sheetViews>
  <sheetFormatPr baseColWidth="10" defaultRowHeight="15" x14ac:dyDescent="0"/>
  <cols>
    <col min="1" max="1" width="4.1640625" style="8" customWidth="1"/>
    <col min="2" max="3" width="10.83203125" style="8"/>
    <col min="4" max="4" width="10.83203125" style="8" customWidth="1"/>
    <col min="5" max="6" width="10.83203125" style="8"/>
    <col min="7" max="7" width="3.5" style="8" customWidth="1"/>
    <col min="8" max="8" width="8.5" style="8" bestFit="1" customWidth="1"/>
    <col min="9" max="9" width="6.83203125" style="8" bestFit="1" customWidth="1"/>
    <col min="10" max="10" width="13.83203125" style="8" bestFit="1" customWidth="1"/>
    <col min="11" max="11" width="10.83203125" style="8"/>
    <col min="12" max="12" width="11" style="8" bestFit="1" customWidth="1"/>
    <col min="13" max="14" width="10.83203125" style="8"/>
    <col min="15" max="15" width="3.6640625" style="8" customWidth="1"/>
    <col min="16" max="16384" width="10.83203125" style="8"/>
  </cols>
  <sheetData>
    <row r="1" spans="1:15" s="72" customFormat="1" ht="117" customHeight="1" thickBo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s="9" customFormat="1" ht="22" customHeight="1" thickBo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ht="15" customHeight="1">
      <c r="A3" s="79"/>
      <c r="B3" s="10" t="s">
        <v>26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80"/>
    </row>
    <row r="4" spans="1:15" ht="15" customHeight="1">
      <c r="A4" s="79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80"/>
    </row>
    <row r="5" spans="1:15" ht="15" customHeight="1" thickBot="1">
      <c r="A5" s="79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80"/>
    </row>
    <row r="6" spans="1:15" ht="16" thickBot="1">
      <c r="A6" s="7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80"/>
    </row>
    <row r="7" spans="1:15" ht="38">
      <c r="A7" s="79"/>
      <c r="B7" s="19" t="s">
        <v>25</v>
      </c>
      <c r="C7" s="20"/>
      <c r="D7" s="20"/>
      <c r="E7" s="20"/>
      <c r="F7" s="20"/>
      <c r="G7" s="21"/>
      <c r="H7" s="22" t="s">
        <v>48</v>
      </c>
      <c r="I7" s="22"/>
      <c r="J7" s="22"/>
      <c r="K7" s="22"/>
      <c r="L7" s="22"/>
      <c r="M7" s="22"/>
      <c r="N7" s="23"/>
      <c r="O7" s="80"/>
    </row>
    <row r="8" spans="1:15" ht="39" thickBot="1">
      <c r="A8" s="79"/>
      <c r="B8" s="24" t="s">
        <v>45</v>
      </c>
      <c r="C8" s="25"/>
      <c r="D8" s="25"/>
      <c r="E8" s="25"/>
      <c r="F8" s="25"/>
      <c r="G8" s="26"/>
      <c r="H8" s="27" t="s">
        <v>46</v>
      </c>
      <c r="I8" s="27"/>
      <c r="J8" s="27"/>
      <c r="K8" s="27"/>
      <c r="L8" s="27"/>
      <c r="M8" s="27"/>
      <c r="N8" s="28"/>
      <c r="O8" s="80"/>
    </row>
    <row r="9" spans="1:15" ht="16" thickBot="1">
      <c r="A9" s="81"/>
      <c r="B9" s="62"/>
      <c r="C9" s="62"/>
      <c r="D9" s="62"/>
      <c r="E9" s="62"/>
      <c r="F9" s="62"/>
      <c r="G9" s="62"/>
      <c r="H9" s="62"/>
      <c r="I9" s="61"/>
      <c r="J9" s="61"/>
      <c r="K9" s="61"/>
      <c r="L9" s="61"/>
      <c r="M9" s="61"/>
      <c r="N9" s="61"/>
      <c r="O9" s="80"/>
    </row>
    <row r="10" spans="1:15" ht="31" thickBot="1">
      <c r="A10" s="79"/>
      <c r="B10" s="63" t="s">
        <v>49</v>
      </c>
      <c r="C10" s="64"/>
      <c r="D10" s="65"/>
      <c r="E10" s="66" t="s">
        <v>50</v>
      </c>
      <c r="F10" s="67"/>
      <c r="G10" s="58"/>
      <c r="H10" s="58"/>
      <c r="I10" s="58"/>
      <c r="J10" s="32" t="s">
        <v>52</v>
      </c>
      <c r="K10" s="34" t="str">
        <f>'Distributie OTA 1'!B2</f>
        <v>Naam OTA</v>
      </c>
      <c r="L10" s="35"/>
      <c r="M10" s="206" t="e">
        <f>'Distributie OTA 1'!E5</f>
        <v>#DIV/0!</v>
      </c>
      <c r="N10" s="33"/>
      <c r="O10" s="80"/>
    </row>
    <row r="11" spans="1:15" ht="15" customHeight="1" thickBot="1">
      <c r="A11" s="79"/>
      <c r="B11" s="68"/>
      <c r="C11" s="69"/>
      <c r="D11" s="65"/>
      <c r="E11" s="70"/>
      <c r="F11" s="71"/>
      <c r="G11" s="58"/>
      <c r="H11" s="58"/>
      <c r="I11" s="58"/>
      <c r="J11" s="58"/>
      <c r="K11" s="58"/>
      <c r="L11" s="58"/>
      <c r="M11" s="58"/>
      <c r="N11" s="60"/>
      <c r="O11" s="80"/>
    </row>
    <row r="12" spans="1:15" ht="31" thickBot="1">
      <c r="A12" s="79"/>
      <c r="B12" s="37" t="e">
        <f>'BLANCO TEMPLATE Distributie'!E5</f>
        <v>#DIV/0!</v>
      </c>
      <c r="C12" s="38"/>
      <c r="D12" s="58"/>
      <c r="E12" s="43" t="s">
        <v>33</v>
      </c>
      <c r="F12" s="44"/>
      <c r="G12" s="58"/>
      <c r="H12" s="58"/>
      <c r="I12" s="58"/>
      <c r="J12" s="32" t="s">
        <v>52</v>
      </c>
      <c r="K12" s="34" t="str">
        <f>'Distributie OTA 2'!B2</f>
        <v>Naam OTA</v>
      </c>
      <c r="L12" s="35"/>
      <c r="M12" s="206" t="e">
        <f>'Distributie OTA 2'!E5</f>
        <v>#DIV/0!</v>
      </c>
      <c r="N12" s="33"/>
      <c r="O12" s="80"/>
    </row>
    <row r="13" spans="1:15" ht="15" customHeight="1" thickBot="1">
      <c r="A13" s="79"/>
      <c r="B13" s="39"/>
      <c r="C13" s="40"/>
      <c r="D13" s="58"/>
      <c r="E13" s="45"/>
      <c r="F13" s="46"/>
      <c r="G13" s="58"/>
      <c r="H13" s="58"/>
      <c r="I13" s="58"/>
      <c r="J13" s="58"/>
      <c r="K13" s="58"/>
      <c r="L13" s="58"/>
      <c r="M13" s="58"/>
      <c r="N13" s="60"/>
      <c r="O13" s="80"/>
    </row>
    <row r="14" spans="1:15" ht="31" thickBot="1">
      <c r="A14" s="79"/>
      <c r="B14" s="39"/>
      <c r="C14" s="40"/>
      <c r="D14" s="58"/>
      <c r="E14" s="45"/>
      <c r="F14" s="46"/>
      <c r="G14" s="58"/>
      <c r="H14" s="58"/>
      <c r="I14" s="58"/>
      <c r="J14" s="32" t="s">
        <v>52</v>
      </c>
      <c r="K14" s="34" t="str">
        <f>'Distributie OTA 3'!B2</f>
        <v>Naam OTA</v>
      </c>
      <c r="L14" s="34"/>
      <c r="M14" s="206" t="e">
        <f>'Distributie OTA 3'!E5</f>
        <v>#DIV/0!</v>
      </c>
      <c r="N14" s="33"/>
      <c r="O14" s="80"/>
    </row>
    <row r="15" spans="1:15" ht="15" customHeight="1" thickBot="1">
      <c r="A15" s="79"/>
      <c r="B15" s="39"/>
      <c r="C15" s="40"/>
      <c r="D15" s="58"/>
      <c r="E15" s="45"/>
      <c r="F15" s="46"/>
      <c r="G15" s="58"/>
      <c r="H15" s="58"/>
      <c r="I15" s="58"/>
      <c r="J15" s="58"/>
      <c r="K15" s="58"/>
      <c r="L15" s="58"/>
      <c r="M15" s="58"/>
      <c r="N15" s="60"/>
      <c r="O15" s="80"/>
    </row>
    <row r="16" spans="1:15" ht="31" thickBot="1">
      <c r="A16" s="79"/>
      <c r="B16" s="41"/>
      <c r="C16" s="42"/>
      <c r="D16" s="58"/>
      <c r="E16" s="47"/>
      <c r="F16" s="48"/>
      <c r="G16" s="58"/>
      <c r="H16" s="58"/>
      <c r="I16" s="58"/>
      <c r="J16" s="32" t="s">
        <v>52</v>
      </c>
      <c r="K16" s="34" t="str">
        <f>'DISTRIBUTIE 4'!B2</f>
        <v>Naam OTA</v>
      </c>
      <c r="L16" s="35"/>
      <c r="M16" s="206" t="e">
        <f>'DISTRIBUTIE 4'!E5</f>
        <v>#DIV/0!</v>
      </c>
      <c r="N16" s="33"/>
      <c r="O16" s="80"/>
    </row>
    <row r="17" spans="1:15" ht="31" thickBot="1">
      <c r="A17" s="79"/>
      <c r="B17" s="58"/>
      <c r="C17" s="58"/>
      <c r="D17" s="58"/>
      <c r="E17" s="58"/>
      <c r="F17" s="58"/>
      <c r="G17" s="58"/>
      <c r="H17" s="58"/>
      <c r="I17" s="58"/>
      <c r="J17" s="58"/>
      <c r="K17" s="60"/>
      <c r="L17" s="60"/>
      <c r="M17" s="60"/>
      <c r="N17" s="60"/>
      <c r="O17" s="80"/>
    </row>
    <row r="18" spans="1:15" ht="31" thickBot="1">
      <c r="A18" s="79"/>
      <c r="B18" s="58"/>
      <c r="C18" s="49" t="s">
        <v>51</v>
      </c>
      <c r="D18" s="34"/>
      <c r="E18" s="35"/>
      <c r="F18" s="58"/>
      <c r="G18" s="58"/>
      <c r="H18" s="58"/>
      <c r="I18" s="58"/>
      <c r="J18" s="58"/>
      <c r="K18" s="60"/>
      <c r="L18" s="60"/>
      <c r="M18" s="60"/>
      <c r="N18" s="60"/>
      <c r="O18" s="80"/>
    </row>
    <row r="19" spans="1:15" ht="30">
      <c r="A19" s="79"/>
      <c r="B19" s="58"/>
      <c r="C19" s="50">
        <f>F9-C9</f>
        <v>0</v>
      </c>
      <c r="D19" s="51"/>
      <c r="E19" s="52"/>
      <c r="F19" s="58"/>
      <c r="G19" s="58"/>
      <c r="H19" s="58"/>
      <c r="I19" s="58"/>
      <c r="J19" s="58"/>
      <c r="K19" s="60"/>
      <c r="L19" s="60"/>
      <c r="M19" s="60"/>
      <c r="N19" s="60"/>
      <c r="O19" s="80"/>
    </row>
    <row r="20" spans="1:15" ht="30">
      <c r="A20" s="79"/>
      <c r="B20" s="58"/>
      <c r="C20" s="53"/>
      <c r="D20" s="31"/>
      <c r="E20" s="54"/>
      <c r="F20" s="58"/>
      <c r="G20" s="58"/>
      <c r="H20" s="58"/>
      <c r="I20" s="58"/>
      <c r="J20" s="58"/>
      <c r="K20" s="60"/>
      <c r="L20" s="60"/>
      <c r="M20" s="60"/>
      <c r="N20" s="60"/>
      <c r="O20" s="80"/>
    </row>
    <row r="21" spans="1:15" ht="31" thickBot="1">
      <c r="A21" s="79"/>
      <c r="B21" s="58"/>
      <c r="C21" s="55"/>
      <c r="D21" s="56"/>
      <c r="E21" s="57"/>
      <c r="F21" s="58"/>
      <c r="G21" s="58"/>
      <c r="H21" s="58"/>
      <c r="I21" s="58"/>
      <c r="J21" s="58"/>
      <c r="K21" s="60"/>
      <c r="L21" s="60"/>
      <c r="M21" s="60"/>
      <c r="N21" s="60"/>
      <c r="O21" s="80"/>
    </row>
    <row r="22" spans="1:15" ht="30">
      <c r="A22" s="79"/>
      <c r="B22" s="58"/>
      <c r="C22" s="59"/>
      <c r="D22" s="59"/>
      <c r="E22" s="59"/>
      <c r="F22" s="58"/>
      <c r="G22" s="58"/>
      <c r="H22" s="58"/>
      <c r="I22" s="58"/>
      <c r="J22" s="58"/>
      <c r="K22" s="60"/>
      <c r="L22" s="60"/>
      <c r="M22" s="60"/>
      <c r="N22" s="60"/>
      <c r="O22" s="80"/>
    </row>
    <row r="23" spans="1:15" ht="30">
      <c r="A23" s="79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60"/>
      <c r="O23" s="80"/>
    </row>
    <row r="24" spans="1:15" ht="15" customHeight="1" thickBot="1">
      <c r="A24" s="82"/>
      <c r="B24" s="83"/>
      <c r="C24" s="84"/>
      <c r="D24" s="84"/>
      <c r="E24" s="84"/>
      <c r="F24" s="83"/>
      <c r="G24" s="83"/>
      <c r="H24" s="83"/>
      <c r="I24" s="83"/>
      <c r="J24" s="83"/>
      <c r="K24" s="85"/>
      <c r="L24" s="85"/>
      <c r="M24" s="85"/>
      <c r="N24" s="85"/>
      <c r="O24" s="86"/>
    </row>
    <row r="25" spans="1:15" ht="30" customHeight="1" thickBot="1">
      <c r="A25" s="87" t="s">
        <v>53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</row>
    <row r="26" spans="1:15" ht="30">
      <c r="B26" s="29"/>
      <c r="C26" s="36"/>
      <c r="D26" s="36"/>
      <c r="E26" s="36"/>
      <c r="F26" s="29"/>
      <c r="G26" s="29"/>
      <c r="H26" s="29"/>
      <c r="I26" s="29"/>
      <c r="J26" s="29"/>
      <c r="K26" s="30"/>
      <c r="L26" s="30"/>
      <c r="M26" s="30"/>
      <c r="N26" s="30"/>
    </row>
    <row r="27" spans="1:15" ht="30">
      <c r="B27" s="29"/>
      <c r="C27" s="36"/>
      <c r="D27" s="36"/>
      <c r="E27" s="36"/>
      <c r="F27" s="29"/>
      <c r="G27" s="29"/>
      <c r="H27" s="29"/>
      <c r="I27" s="29"/>
      <c r="J27" s="29"/>
      <c r="K27" s="30"/>
      <c r="L27" s="30"/>
      <c r="M27" s="30"/>
      <c r="N27" s="30"/>
    </row>
    <row r="28" spans="1:15" ht="30">
      <c r="B28" s="29"/>
      <c r="C28" s="36"/>
      <c r="D28" s="36"/>
      <c r="E28" s="36"/>
      <c r="F28" s="29"/>
      <c r="G28" s="29"/>
      <c r="H28" s="29"/>
      <c r="I28" s="29"/>
      <c r="J28" s="29"/>
      <c r="K28" s="30"/>
      <c r="L28" s="30"/>
      <c r="M28" s="30"/>
      <c r="N28" s="30"/>
    </row>
    <row r="29" spans="1:15" ht="30">
      <c r="B29" s="29"/>
      <c r="C29" s="36"/>
      <c r="D29" s="36"/>
      <c r="E29" s="36"/>
      <c r="F29" s="29"/>
      <c r="G29" s="29"/>
      <c r="H29" s="29"/>
      <c r="I29" s="29"/>
      <c r="J29" s="29"/>
      <c r="K29" s="30"/>
      <c r="L29" s="30"/>
      <c r="M29" s="30"/>
      <c r="N29" s="30"/>
    </row>
  </sheetData>
  <sheetProtection password="B9BF" sheet="1" objects="1" scenarios="1"/>
  <mergeCells count="21">
    <mergeCell ref="C19:E21"/>
    <mergeCell ref="B12:C16"/>
    <mergeCell ref="E12:F16"/>
    <mergeCell ref="E10:F11"/>
    <mergeCell ref="B10:C11"/>
    <mergeCell ref="M12:N12"/>
    <mergeCell ref="M14:N14"/>
    <mergeCell ref="M16:N16"/>
    <mergeCell ref="K10:L10"/>
    <mergeCell ref="K12:L12"/>
    <mergeCell ref="K14:L14"/>
    <mergeCell ref="K16:L16"/>
    <mergeCell ref="B3:N5"/>
    <mergeCell ref="H7:N7"/>
    <mergeCell ref="H8:N8"/>
    <mergeCell ref="M10:N10"/>
    <mergeCell ref="A1:O1"/>
    <mergeCell ref="B7:G7"/>
    <mergeCell ref="B8:G8"/>
    <mergeCell ref="C18:E18"/>
    <mergeCell ref="A25:O25"/>
  </mergeCells>
  <phoneticPr fontId="4" type="noConversion"/>
  <conditionalFormatting sqref="C22:E22 C24:E24 C23:D23 C26:E29">
    <cfRule type="cellIs" dxfId="73" priority="6" operator="lessThan">
      <formula>0</formula>
    </cfRule>
    <cfRule type="cellIs" dxfId="72" priority="7" operator="greaterThan">
      <formula>0</formula>
    </cfRule>
  </conditionalFormatting>
  <conditionalFormatting sqref="B3:N5">
    <cfRule type="containsText" dxfId="71" priority="5" operator="containsText" text="Naam HOtel">
      <formula>NOT(ISERROR(SEARCH("Naam HOtel",B3)))</formula>
    </cfRule>
  </conditionalFormatting>
  <conditionalFormatting sqref="H7">
    <cfRule type="containsText" dxfId="70" priority="4" operator="containsText" text="naam">
      <formula>NOT(ISERROR(SEARCH("naam",H7)))</formula>
    </cfRule>
  </conditionalFormatting>
  <conditionalFormatting sqref="H8">
    <cfRule type="cellIs" dxfId="69" priority="3" operator="equal">
      <formula>"00/2000"</formula>
    </cfRule>
  </conditionalFormatting>
  <conditionalFormatting sqref="C19">
    <cfRule type="cellIs" dxfId="68" priority="1" operator="lessThan">
      <formula>0</formula>
    </cfRule>
    <cfRule type="cellIs" dxfId="67" priority="2" operator="greaterThan">
      <formula>0</formula>
    </cfRule>
  </conditionalFormatting>
  <printOptions horizontalCentered="1" verticalCentered="1"/>
  <pageMargins left="0.75" right="0.75" top="1" bottom="1" header="0.5" footer="0.5"/>
  <pageSetup paperSize="9" scale="62" orientation="landscape" horizontalDpi="4294967292" verticalDpi="4294967292"/>
  <rowBreaks count="1" manualBreakCount="1">
    <brk id="22" max="16383" man="1"/>
  </rowBreaks>
  <drawing r:id="rId1"/>
  <extLst>
    <ext xmlns:mx="http://schemas.microsoft.com/office/mac/excel/2008/main" uri="{64002731-A6B0-56B0-2670-7721B7C09600}">
      <mx:PLV Mode="0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D11" sqref="D11"/>
    </sheetView>
  </sheetViews>
  <sheetFormatPr baseColWidth="10" defaultRowHeight="17" x14ac:dyDescent="0"/>
  <cols>
    <col min="1" max="1" width="3.83203125" style="92" customWidth="1"/>
    <col min="2" max="2" width="3.83203125" style="5" customWidth="1"/>
    <col min="3" max="3" width="79.33203125" style="90" customWidth="1"/>
    <col min="4" max="4" width="14.33203125" style="5" bestFit="1" customWidth="1"/>
    <col min="5" max="5" width="20.83203125" style="5" bestFit="1" customWidth="1"/>
    <col min="6" max="6" width="3.5" style="5" customWidth="1"/>
    <col min="7" max="7" width="14.33203125" style="2" customWidth="1"/>
    <col min="8" max="8" width="15.1640625" style="2" customWidth="1"/>
    <col min="9" max="9" width="10.83203125" style="5"/>
    <col min="10" max="16384" width="10.83203125" style="2"/>
  </cols>
  <sheetData>
    <row r="1" spans="1:8" s="2" customFormat="1" ht="18" thickBot="1">
      <c r="A1" s="184"/>
      <c r="B1" s="185"/>
      <c r="C1" s="186"/>
      <c r="D1" s="185"/>
      <c r="E1" s="185"/>
      <c r="F1" s="187"/>
    </row>
    <row r="2" spans="1:8" s="5" customFormat="1" ht="31" thickBot="1">
      <c r="A2" s="188"/>
      <c r="B2" s="173" t="str">
        <f>DAHBOARD!B3</f>
        <v>Naam Hotel</v>
      </c>
      <c r="C2" s="174"/>
      <c r="D2" s="174"/>
      <c r="E2" s="175"/>
      <c r="F2" s="189"/>
    </row>
    <row r="3" spans="1:8" s="5" customFormat="1" ht="11" customHeight="1" thickBot="1">
      <c r="A3" s="188"/>
      <c r="B3" s="190"/>
      <c r="C3" s="178"/>
      <c r="D3" s="178"/>
      <c r="E3" s="179"/>
      <c r="F3" s="189"/>
    </row>
    <row r="4" spans="1:8" s="5" customFormat="1">
      <c r="A4" s="188"/>
      <c r="B4" s="166" t="s">
        <v>45</v>
      </c>
      <c r="C4" s="167"/>
      <c r="D4" s="170"/>
      <c r="E4" s="172" t="str">
        <f>DAHBOARD!H8</f>
        <v>00/2000</v>
      </c>
      <c r="F4" s="189"/>
    </row>
    <row r="5" spans="1:8" s="5" customFormat="1" ht="48" customHeight="1" thickBot="1">
      <c r="A5" s="188"/>
      <c r="B5" s="168" t="s">
        <v>63</v>
      </c>
      <c r="C5" s="169"/>
      <c r="D5" s="171"/>
      <c r="E5" s="196" t="e">
        <f>($H$64/$D$9)+$D$8</f>
        <v>#DIV/0!</v>
      </c>
      <c r="F5" s="189"/>
    </row>
    <row r="6" spans="1:8" s="5" customFormat="1" ht="18" customHeight="1" thickBot="1">
      <c r="A6" s="188"/>
      <c r="B6" s="190"/>
      <c r="C6" s="191"/>
      <c r="D6" s="190"/>
      <c r="E6" s="180"/>
      <c r="F6" s="189"/>
    </row>
    <row r="7" spans="1:8" s="2" customFormat="1" ht="31" thickBot="1">
      <c r="A7" s="188"/>
      <c r="B7" s="104" t="s">
        <v>23</v>
      </c>
      <c r="C7" s="105"/>
      <c r="D7" s="105"/>
      <c r="E7" s="106"/>
      <c r="F7" s="189"/>
    </row>
    <row r="8" spans="1:8" s="2" customFormat="1" ht="30" customHeight="1">
      <c r="A8" s="188"/>
      <c r="B8" s="100" t="s">
        <v>56</v>
      </c>
      <c r="C8" s="101"/>
      <c r="D8" s="102">
        <v>0</v>
      </c>
      <c r="E8" s="103"/>
      <c r="F8" s="189"/>
    </row>
    <row r="9" spans="1:8" s="2" customFormat="1" ht="30" customHeight="1">
      <c r="A9" s="188"/>
      <c r="B9" s="94" t="s">
        <v>54</v>
      </c>
      <c r="C9" s="91"/>
      <c r="D9" s="93">
        <v>0</v>
      </c>
      <c r="E9" s="95"/>
      <c r="F9" s="189"/>
    </row>
    <row r="10" spans="1:8" s="2" customFormat="1" ht="38" customHeight="1" thickBot="1">
      <c r="A10" s="188"/>
      <c r="B10" s="96" t="s">
        <v>55</v>
      </c>
      <c r="C10" s="97"/>
      <c r="D10" s="203">
        <v>0.05</v>
      </c>
      <c r="E10" s="204"/>
      <c r="F10" s="189"/>
      <c r="G10" s="205"/>
    </row>
    <row r="11" spans="1:8" s="2" customFormat="1" ht="25" thickBot="1">
      <c r="A11" s="188"/>
      <c r="B11" s="181"/>
      <c r="C11" s="181"/>
      <c r="D11" s="181"/>
      <c r="E11" s="181"/>
      <c r="F11" s="189"/>
      <c r="G11" s="2" t="s">
        <v>1</v>
      </c>
      <c r="H11" s="2" t="s">
        <v>8</v>
      </c>
    </row>
    <row r="12" spans="1:8" s="2" customFormat="1" ht="25" thickBot="1">
      <c r="A12" s="188"/>
      <c r="B12" s="120" t="s">
        <v>61</v>
      </c>
      <c r="C12" s="121"/>
      <c r="D12" s="138" t="s">
        <v>31</v>
      </c>
      <c r="E12" s="139" t="s">
        <v>32</v>
      </c>
      <c r="F12" s="189"/>
    </row>
    <row r="13" spans="1:8" s="2" customFormat="1" ht="21">
      <c r="A13" s="188"/>
      <c r="B13" s="116" t="s">
        <v>34</v>
      </c>
      <c r="C13" s="117" t="s">
        <v>2</v>
      </c>
      <c r="D13" s="118">
        <v>0</v>
      </c>
      <c r="E13" s="119">
        <v>0</v>
      </c>
      <c r="F13" s="189"/>
      <c r="G13" s="4">
        <f>D13*$D$10</f>
        <v>0</v>
      </c>
      <c r="H13" s="4">
        <f>(E13/12)*D10</f>
        <v>0</v>
      </c>
    </row>
    <row r="14" spans="1:8" s="2" customFormat="1" ht="21">
      <c r="A14" s="188"/>
      <c r="B14" s="110" t="s">
        <v>35</v>
      </c>
      <c r="C14" s="109" t="s">
        <v>13</v>
      </c>
      <c r="D14" s="108">
        <v>0</v>
      </c>
      <c r="E14" s="111">
        <v>12000</v>
      </c>
      <c r="F14" s="189"/>
      <c r="G14" s="4">
        <f>D14*$D$10</f>
        <v>0</v>
      </c>
      <c r="H14" s="4">
        <f>(E14/12)*D10</f>
        <v>50</v>
      </c>
    </row>
    <row r="15" spans="1:8" s="2" customFormat="1" ht="21">
      <c r="A15" s="188"/>
      <c r="B15" s="110" t="s">
        <v>36</v>
      </c>
      <c r="C15" s="109" t="s">
        <v>14</v>
      </c>
      <c r="D15" s="108">
        <v>0</v>
      </c>
      <c r="E15" s="111">
        <v>0</v>
      </c>
      <c r="F15" s="189"/>
      <c r="G15" s="4">
        <f>D15</f>
        <v>0</v>
      </c>
      <c r="H15" s="4">
        <f t="shared" ref="H15" si="0">E15/12</f>
        <v>0</v>
      </c>
    </row>
    <row r="16" spans="1:8" s="2" customFormat="1" ht="21">
      <c r="A16" s="188"/>
      <c r="B16" s="110" t="s">
        <v>37</v>
      </c>
      <c r="C16" s="109" t="s">
        <v>62</v>
      </c>
      <c r="D16" s="108">
        <v>0</v>
      </c>
      <c r="E16" s="111">
        <v>12000</v>
      </c>
      <c r="F16" s="189"/>
      <c r="G16" s="4">
        <f>D16*$D$10</f>
        <v>0</v>
      </c>
      <c r="H16" s="4">
        <f>(E16/12)*D10</f>
        <v>50</v>
      </c>
    </row>
    <row r="17" spans="1:8" s="2" customFormat="1" ht="21">
      <c r="A17" s="188"/>
      <c r="B17" s="110" t="s">
        <v>38</v>
      </c>
      <c r="C17" s="109" t="s">
        <v>62</v>
      </c>
      <c r="D17" s="108">
        <v>0</v>
      </c>
      <c r="E17" s="111">
        <v>0</v>
      </c>
      <c r="F17" s="189"/>
      <c r="G17" s="4">
        <f>D17*$D$10</f>
        <v>0</v>
      </c>
      <c r="H17" s="4">
        <f>(E17/12)*D10</f>
        <v>0</v>
      </c>
    </row>
    <row r="18" spans="1:8" s="2" customFormat="1" ht="22" thickBot="1">
      <c r="A18" s="188"/>
      <c r="B18" s="112" t="s">
        <v>39</v>
      </c>
      <c r="C18" s="109" t="s">
        <v>62</v>
      </c>
      <c r="D18" s="114">
        <v>0</v>
      </c>
      <c r="E18" s="115">
        <v>0</v>
      </c>
      <c r="F18" s="189"/>
      <c r="G18" s="4">
        <f>D18*$D$10</f>
        <v>0</v>
      </c>
      <c r="H18" s="4">
        <f>(E18/12)*D10</f>
        <v>0</v>
      </c>
    </row>
    <row r="19" spans="1:8" s="5" customFormat="1" ht="22" thickBot="1">
      <c r="A19" s="188"/>
      <c r="B19" s="176"/>
      <c r="C19" s="177"/>
      <c r="D19" s="176"/>
      <c r="E19" s="176"/>
      <c r="F19" s="189"/>
      <c r="G19" s="107"/>
      <c r="H19" s="107"/>
    </row>
    <row r="20" spans="1:8" s="2" customFormat="1" ht="25" thickBot="1">
      <c r="A20" s="188"/>
      <c r="B20" s="120" t="s">
        <v>57</v>
      </c>
      <c r="C20" s="136"/>
      <c r="D20" s="136"/>
      <c r="E20" s="137"/>
      <c r="F20" s="189"/>
      <c r="G20" s="4"/>
      <c r="H20" s="4"/>
    </row>
    <row r="21" spans="1:8" s="2" customFormat="1" ht="17" customHeight="1">
      <c r="A21" s="188"/>
      <c r="B21" s="132"/>
      <c r="C21" s="133"/>
      <c r="D21" s="134" t="s">
        <v>6</v>
      </c>
      <c r="E21" s="135"/>
      <c r="F21" s="189"/>
      <c r="G21" s="4"/>
      <c r="H21" s="4"/>
    </row>
    <row r="22" spans="1:8" s="2" customFormat="1" ht="21">
      <c r="A22" s="188"/>
      <c r="B22" s="125" t="s">
        <v>34</v>
      </c>
      <c r="C22" s="109" t="s">
        <v>3</v>
      </c>
      <c r="D22" s="122">
        <v>0</v>
      </c>
      <c r="E22" s="126"/>
      <c r="F22" s="189"/>
      <c r="G22" s="4">
        <f>(D22/D23)*D10</f>
        <v>0</v>
      </c>
      <c r="H22" s="4"/>
    </row>
    <row r="23" spans="1:8" s="2" customFormat="1" ht="15" customHeight="1">
      <c r="A23" s="188"/>
      <c r="B23" s="127" t="s">
        <v>9</v>
      </c>
      <c r="C23" s="123"/>
      <c r="D23" s="124">
        <v>99</v>
      </c>
      <c r="E23" s="126" t="s">
        <v>12</v>
      </c>
      <c r="F23" s="189"/>
      <c r="G23" s="4"/>
      <c r="H23" s="4"/>
    </row>
    <row r="24" spans="1:8" s="2" customFormat="1" ht="21">
      <c r="A24" s="188"/>
      <c r="B24" s="125" t="s">
        <v>35</v>
      </c>
      <c r="C24" s="109" t="s">
        <v>4</v>
      </c>
      <c r="D24" s="122">
        <v>0</v>
      </c>
      <c r="E24" s="126"/>
      <c r="F24" s="189"/>
      <c r="G24" s="4">
        <f>(D24/D25)*D10</f>
        <v>0</v>
      </c>
      <c r="H24" s="4"/>
    </row>
    <row r="25" spans="1:8" s="2" customFormat="1" ht="15" customHeight="1">
      <c r="A25" s="188"/>
      <c r="B25" s="127" t="s">
        <v>10</v>
      </c>
      <c r="C25" s="123"/>
      <c r="D25" s="124">
        <v>99</v>
      </c>
      <c r="E25" s="126" t="s">
        <v>12</v>
      </c>
      <c r="F25" s="189"/>
      <c r="G25" s="4"/>
      <c r="H25" s="4"/>
    </row>
    <row r="26" spans="1:8" s="2" customFormat="1" ht="21">
      <c r="A26" s="188"/>
      <c r="B26" s="125" t="s">
        <v>36</v>
      </c>
      <c r="C26" s="109" t="s">
        <v>5</v>
      </c>
      <c r="D26" s="122">
        <v>0</v>
      </c>
      <c r="E26" s="126"/>
      <c r="F26" s="189"/>
      <c r="G26" s="4">
        <f>(D26/D27)*D10</f>
        <v>0</v>
      </c>
      <c r="H26" s="4"/>
    </row>
    <row r="27" spans="1:8" s="2" customFormat="1" ht="15" customHeight="1" thickBot="1">
      <c r="A27" s="188"/>
      <c r="B27" s="128" t="s">
        <v>11</v>
      </c>
      <c r="C27" s="129"/>
      <c r="D27" s="130">
        <v>99</v>
      </c>
      <c r="E27" s="131" t="s">
        <v>12</v>
      </c>
      <c r="F27" s="189"/>
      <c r="G27" s="4"/>
      <c r="H27" s="4"/>
    </row>
    <row r="28" spans="1:8" s="2" customFormat="1" ht="25" thickBot="1">
      <c r="A28" s="188"/>
      <c r="B28" s="176"/>
      <c r="C28" s="182"/>
      <c r="D28" s="183"/>
      <c r="E28" s="183"/>
      <c r="F28" s="189"/>
      <c r="G28" s="4"/>
      <c r="H28" s="4"/>
    </row>
    <row r="29" spans="1:8" s="2" customFormat="1" ht="25" thickBot="1">
      <c r="A29" s="188"/>
      <c r="B29" s="120" t="s">
        <v>41</v>
      </c>
      <c r="C29" s="140"/>
      <c r="D29" s="138" t="s">
        <v>31</v>
      </c>
      <c r="E29" s="139" t="s">
        <v>32</v>
      </c>
      <c r="F29" s="189"/>
      <c r="G29" s="4"/>
      <c r="H29" s="4"/>
    </row>
    <row r="30" spans="1:8" s="2" customFormat="1" ht="21">
      <c r="A30" s="188"/>
      <c r="B30" s="141" t="s">
        <v>34</v>
      </c>
      <c r="C30" s="142" t="s">
        <v>15</v>
      </c>
      <c r="D30" s="143">
        <v>0</v>
      </c>
      <c r="E30" s="144">
        <v>0</v>
      </c>
      <c r="F30" s="189"/>
      <c r="G30" s="4">
        <f>D30*$D$10</f>
        <v>0</v>
      </c>
      <c r="H30" s="4">
        <f>(E30/12)*$D$10</f>
        <v>0</v>
      </c>
    </row>
    <row r="31" spans="1:8" s="2" customFormat="1" ht="21">
      <c r="A31" s="188"/>
      <c r="B31" s="145" t="s">
        <v>35</v>
      </c>
      <c r="C31" s="109" t="s">
        <v>24</v>
      </c>
      <c r="D31" s="108">
        <v>0</v>
      </c>
      <c r="E31" s="111">
        <v>0</v>
      </c>
      <c r="F31" s="189"/>
      <c r="G31" s="4">
        <f t="shared" ref="G31:G36" si="1">D31*$D$10</f>
        <v>0</v>
      </c>
      <c r="H31" s="4">
        <f t="shared" ref="H31:H36" si="2">(E31/12)*$D$10</f>
        <v>0</v>
      </c>
    </row>
    <row r="32" spans="1:8" s="2" customFormat="1" ht="21">
      <c r="A32" s="188"/>
      <c r="B32" s="145" t="s">
        <v>36</v>
      </c>
      <c r="C32" s="109" t="s">
        <v>16</v>
      </c>
      <c r="D32" s="108">
        <v>0</v>
      </c>
      <c r="E32" s="111">
        <v>0</v>
      </c>
      <c r="F32" s="189"/>
      <c r="G32" s="4">
        <f t="shared" si="1"/>
        <v>0</v>
      </c>
      <c r="H32" s="4">
        <f t="shared" si="2"/>
        <v>0</v>
      </c>
    </row>
    <row r="33" spans="1:8" s="2" customFormat="1" ht="21">
      <c r="A33" s="188"/>
      <c r="B33" s="145" t="s">
        <v>37</v>
      </c>
      <c r="C33" s="109" t="s">
        <v>17</v>
      </c>
      <c r="D33" s="108">
        <v>0</v>
      </c>
      <c r="E33" s="111">
        <v>0</v>
      </c>
      <c r="F33" s="189"/>
      <c r="G33" s="4">
        <f t="shared" si="1"/>
        <v>0</v>
      </c>
      <c r="H33" s="4">
        <f t="shared" si="2"/>
        <v>0</v>
      </c>
    </row>
    <row r="34" spans="1:8" s="2" customFormat="1" ht="21">
      <c r="A34" s="188"/>
      <c r="B34" s="145" t="s">
        <v>38</v>
      </c>
      <c r="C34" s="109" t="s">
        <v>58</v>
      </c>
      <c r="D34" s="108">
        <v>0</v>
      </c>
      <c r="E34" s="111">
        <v>0</v>
      </c>
      <c r="F34" s="189"/>
      <c r="G34" s="4">
        <f t="shared" si="1"/>
        <v>0</v>
      </c>
      <c r="H34" s="4">
        <f t="shared" si="2"/>
        <v>0</v>
      </c>
    </row>
    <row r="35" spans="1:8" s="2" customFormat="1" ht="21">
      <c r="A35" s="188"/>
      <c r="B35" s="145" t="s">
        <v>39</v>
      </c>
      <c r="C35" s="109" t="s">
        <v>58</v>
      </c>
      <c r="D35" s="108">
        <v>0</v>
      </c>
      <c r="E35" s="111">
        <v>0</v>
      </c>
      <c r="F35" s="189"/>
      <c r="G35" s="4">
        <f t="shared" si="1"/>
        <v>0</v>
      </c>
      <c r="H35" s="4">
        <f t="shared" si="2"/>
        <v>0</v>
      </c>
    </row>
    <row r="36" spans="1:8" s="2" customFormat="1" ht="22" thickBot="1">
      <c r="A36" s="188"/>
      <c r="B36" s="146" t="s">
        <v>40</v>
      </c>
      <c r="C36" s="113" t="s">
        <v>58</v>
      </c>
      <c r="D36" s="114">
        <v>0</v>
      </c>
      <c r="E36" s="115">
        <v>0</v>
      </c>
      <c r="F36" s="189"/>
      <c r="G36" s="4">
        <f t="shared" si="1"/>
        <v>0</v>
      </c>
      <c r="H36" s="4">
        <f t="shared" si="2"/>
        <v>0</v>
      </c>
    </row>
    <row r="37" spans="1:8" s="2" customFormat="1" ht="22" thickBot="1">
      <c r="A37" s="188"/>
      <c r="B37" s="176"/>
      <c r="C37" s="177"/>
      <c r="D37" s="176"/>
      <c r="E37" s="176"/>
      <c r="F37" s="189"/>
      <c r="G37" s="107"/>
      <c r="H37" s="107"/>
    </row>
    <row r="38" spans="1:8" s="2" customFormat="1" ht="25" thickBot="1">
      <c r="A38" s="188"/>
      <c r="B38" s="120" t="s">
        <v>42</v>
      </c>
      <c r="C38" s="140"/>
      <c r="D38" s="138" t="s">
        <v>31</v>
      </c>
      <c r="E38" s="139" t="s">
        <v>32</v>
      </c>
      <c r="F38" s="189"/>
      <c r="G38" s="4"/>
      <c r="H38" s="4"/>
    </row>
    <row r="39" spans="1:8" s="2" customFormat="1" ht="21">
      <c r="A39" s="188"/>
      <c r="B39" s="147" t="s">
        <v>34</v>
      </c>
      <c r="C39" s="117" t="s">
        <v>27</v>
      </c>
      <c r="D39" s="118">
        <v>0</v>
      </c>
      <c r="E39" s="119">
        <v>0</v>
      </c>
      <c r="F39" s="189"/>
      <c r="G39" s="4">
        <f>D39</f>
        <v>0</v>
      </c>
      <c r="H39" s="4">
        <f>E39/12</f>
        <v>0</v>
      </c>
    </row>
    <row r="40" spans="1:8" s="2" customFormat="1" ht="21">
      <c r="A40" s="188"/>
      <c r="B40" s="145" t="s">
        <v>35</v>
      </c>
      <c r="C40" s="109" t="s">
        <v>18</v>
      </c>
      <c r="D40" s="108">
        <v>0</v>
      </c>
      <c r="E40" s="111">
        <v>0</v>
      </c>
      <c r="F40" s="189"/>
      <c r="G40" s="4">
        <f>D40</f>
        <v>0</v>
      </c>
      <c r="H40" s="4">
        <f>E40/12</f>
        <v>0</v>
      </c>
    </row>
    <row r="41" spans="1:8" s="2" customFormat="1" ht="21">
      <c r="A41" s="188"/>
      <c r="B41" s="145" t="s">
        <v>36</v>
      </c>
      <c r="C41" s="109" t="s">
        <v>19</v>
      </c>
      <c r="D41" s="108">
        <v>0</v>
      </c>
      <c r="E41" s="111">
        <v>0</v>
      </c>
      <c r="F41" s="189"/>
      <c r="G41" s="4">
        <f t="shared" ref="G41:G44" si="3">D41</f>
        <v>0</v>
      </c>
      <c r="H41" s="4">
        <f t="shared" ref="H41:H44" si="4">E41/12</f>
        <v>0</v>
      </c>
    </row>
    <row r="42" spans="1:8" s="2" customFormat="1" ht="21">
      <c r="A42" s="188"/>
      <c r="B42" s="145" t="s">
        <v>37</v>
      </c>
      <c r="C42" s="109" t="s">
        <v>59</v>
      </c>
      <c r="D42" s="108">
        <v>0</v>
      </c>
      <c r="E42" s="111">
        <v>0</v>
      </c>
      <c r="F42" s="189"/>
      <c r="G42" s="4">
        <f t="shared" si="3"/>
        <v>0</v>
      </c>
      <c r="H42" s="4">
        <f t="shared" si="4"/>
        <v>0</v>
      </c>
    </row>
    <row r="43" spans="1:8" s="2" customFormat="1" ht="21">
      <c r="A43" s="188"/>
      <c r="B43" s="145" t="s">
        <v>38</v>
      </c>
      <c r="C43" s="109" t="s">
        <v>59</v>
      </c>
      <c r="D43" s="108">
        <v>0</v>
      </c>
      <c r="E43" s="111">
        <v>0</v>
      </c>
      <c r="F43" s="189"/>
      <c r="G43" s="4">
        <f t="shared" si="3"/>
        <v>0</v>
      </c>
      <c r="H43" s="4">
        <f t="shared" si="4"/>
        <v>0</v>
      </c>
    </row>
    <row r="44" spans="1:8" s="2" customFormat="1" ht="22" thickBot="1">
      <c r="A44" s="188"/>
      <c r="B44" s="146" t="s">
        <v>39</v>
      </c>
      <c r="C44" s="113" t="s">
        <v>59</v>
      </c>
      <c r="D44" s="114">
        <v>0</v>
      </c>
      <c r="E44" s="115">
        <v>0</v>
      </c>
      <c r="F44" s="189"/>
      <c r="G44" s="4">
        <f t="shared" si="3"/>
        <v>0</v>
      </c>
      <c r="H44" s="4">
        <f t="shared" si="4"/>
        <v>0</v>
      </c>
    </row>
    <row r="45" spans="1:8" s="5" customFormat="1" ht="22" thickBot="1">
      <c r="A45" s="188"/>
      <c r="B45" s="176"/>
      <c r="C45" s="177"/>
      <c r="D45" s="176"/>
      <c r="E45" s="176"/>
      <c r="F45" s="189"/>
      <c r="G45" s="107"/>
      <c r="H45" s="107"/>
    </row>
    <row r="46" spans="1:8" s="2" customFormat="1" ht="25" thickBot="1">
      <c r="A46" s="188"/>
      <c r="B46" s="120" t="s">
        <v>43</v>
      </c>
      <c r="C46" s="138"/>
      <c r="D46" s="138" t="s">
        <v>31</v>
      </c>
      <c r="E46" s="139" t="s">
        <v>32</v>
      </c>
      <c r="F46" s="189"/>
      <c r="G46" s="4"/>
      <c r="H46" s="4"/>
    </row>
    <row r="47" spans="1:8" s="2" customFormat="1" ht="21">
      <c r="A47" s="188"/>
      <c r="B47" s="147" t="s">
        <v>34</v>
      </c>
      <c r="C47" s="154" t="s">
        <v>28</v>
      </c>
      <c r="D47" s="154">
        <v>0</v>
      </c>
      <c r="E47" s="155">
        <v>0</v>
      </c>
      <c r="F47" s="189"/>
      <c r="G47" s="4">
        <f>D47*$D$10</f>
        <v>0</v>
      </c>
      <c r="H47" s="4">
        <f>(E47/12)*$D$10</f>
        <v>0</v>
      </c>
    </row>
    <row r="48" spans="1:8" s="2" customFormat="1" ht="21">
      <c r="A48" s="188"/>
      <c r="B48" s="145" t="s">
        <v>35</v>
      </c>
      <c r="C48" s="122" t="s">
        <v>29</v>
      </c>
      <c r="D48" s="122">
        <v>0</v>
      </c>
      <c r="E48" s="151">
        <v>0</v>
      </c>
      <c r="F48" s="189"/>
      <c r="G48" s="4">
        <f t="shared" ref="G48:G51" si="5">D48*$D$10</f>
        <v>0</v>
      </c>
      <c r="H48" s="4">
        <f>(E48/12)*$D$10</f>
        <v>0</v>
      </c>
    </row>
    <row r="49" spans="1:8" s="2" customFormat="1" ht="21">
      <c r="A49" s="188"/>
      <c r="B49" s="145" t="s">
        <v>36</v>
      </c>
      <c r="C49" s="122" t="s">
        <v>60</v>
      </c>
      <c r="D49" s="122">
        <v>0</v>
      </c>
      <c r="E49" s="151">
        <v>0</v>
      </c>
      <c r="F49" s="189"/>
      <c r="G49" s="4">
        <f t="shared" si="5"/>
        <v>0</v>
      </c>
      <c r="H49" s="4">
        <f>(E49/12)*$D$10</f>
        <v>0</v>
      </c>
    </row>
    <row r="50" spans="1:8" s="2" customFormat="1" ht="21">
      <c r="A50" s="188"/>
      <c r="B50" s="145" t="s">
        <v>37</v>
      </c>
      <c r="C50" s="122" t="s">
        <v>60</v>
      </c>
      <c r="D50" s="122">
        <v>0</v>
      </c>
      <c r="E50" s="151">
        <v>0</v>
      </c>
      <c r="F50" s="189"/>
      <c r="G50" s="4">
        <f t="shared" si="5"/>
        <v>0</v>
      </c>
      <c r="H50" s="4">
        <f>(E50/12)*$D$10</f>
        <v>0</v>
      </c>
    </row>
    <row r="51" spans="1:8" s="2" customFormat="1" ht="22" thickBot="1">
      <c r="A51" s="188"/>
      <c r="B51" s="146" t="s">
        <v>38</v>
      </c>
      <c r="C51" s="152" t="s">
        <v>60</v>
      </c>
      <c r="D51" s="152">
        <v>0</v>
      </c>
      <c r="E51" s="153">
        <v>0</v>
      </c>
      <c r="F51" s="189"/>
      <c r="G51" s="4">
        <f t="shared" si="5"/>
        <v>0</v>
      </c>
      <c r="H51" s="4">
        <f>(E51/12)*$D$10</f>
        <v>0</v>
      </c>
    </row>
    <row r="52" spans="1:8" s="2" customFormat="1" ht="22" thickBot="1">
      <c r="A52" s="188"/>
      <c r="B52" s="176"/>
      <c r="C52" s="177"/>
      <c r="D52" s="176"/>
      <c r="E52" s="176"/>
      <c r="F52" s="189"/>
      <c r="G52" s="4"/>
      <c r="H52" s="4"/>
    </row>
    <row r="53" spans="1:8" s="2" customFormat="1" ht="25" thickBot="1">
      <c r="A53" s="188"/>
      <c r="B53" s="164" t="s">
        <v>44</v>
      </c>
      <c r="C53" s="165"/>
      <c r="D53" s="148" t="s">
        <v>31</v>
      </c>
      <c r="E53" s="149" t="s">
        <v>32</v>
      </c>
      <c r="F53" s="189"/>
      <c r="G53" s="4"/>
      <c r="H53" s="4"/>
    </row>
    <row r="54" spans="1:8" s="2" customFormat="1" ht="24">
      <c r="A54" s="188"/>
      <c r="B54" s="161" t="s">
        <v>34</v>
      </c>
      <c r="C54" s="162" t="s">
        <v>7</v>
      </c>
      <c r="D54" s="162">
        <v>0</v>
      </c>
      <c r="E54" s="163">
        <v>0</v>
      </c>
      <c r="F54" s="189"/>
      <c r="G54" s="4">
        <f>D54*D10</f>
        <v>0</v>
      </c>
      <c r="H54" s="4">
        <f>(E54/12)*$D$10</f>
        <v>0</v>
      </c>
    </row>
    <row r="55" spans="1:8" s="2" customFormat="1" ht="24">
      <c r="A55" s="188"/>
      <c r="B55" s="156" t="s">
        <v>35</v>
      </c>
      <c r="C55" s="150" t="s">
        <v>20</v>
      </c>
      <c r="D55" s="150">
        <v>0</v>
      </c>
      <c r="E55" s="157">
        <v>0</v>
      </c>
      <c r="F55" s="189"/>
      <c r="G55" s="4">
        <f t="shared" ref="G55" si="6">D55</f>
        <v>0</v>
      </c>
      <c r="H55" s="4">
        <f t="shared" ref="H55:H60" si="7">(E55/12)*$D$10</f>
        <v>0</v>
      </c>
    </row>
    <row r="56" spans="1:8" s="2" customFormat="1" ht="24">
      <c r="A56" s="188"/>
      <c r="B56" s="156" t="s">
        <v>36</v>
      </c>
      <c r="C56" s="150" t="s">
        <v>21</v>
      </c>
      <c r="D56" s="150">
        <v>0</v>
      </c>
      <c r="E56" s="157">
        <v>0</v>
      </c>
      <c r="F56" s="189"/>
      <c r="G56" s="4">
        <f>D56*D10</f>
        <v>0</v>
      </c>
      <c r="H56" s="4">
        <f t="shared" si="7"/>
        <v>0</v>
      </c>
    </row>
    <row r="57" spans="1:8" s="2" customFormat="1" ht="24">
      <c r="A57" s="188"/>
      <c r="B57" s="156" t="s">
        <v>37</v>
      </c>
      <c r="C57" s="150" t="s">
        <v>22</v>
      </c>
      <c r="D57" s="150">
        <v>0</v>
      </c>
      <c r="E57" s="157">
        <v>0</v>
      </c>
      <c r="F57" s="189"/>
      <c r="G57" s="4">
        <f>D57*D10</f>
        <v>0</v>
      </c>
      <c r="H57" s="4">
        <f t="shared" si="7"/>
        <v>0</v>
      </c>
    </row>
    <row r="58" spans="1:8" s="2" customFormat="1" ht="24">
      <c r="A58" s="188"/>
      <c r="B58" s="156" t="s">
        <v>38</v>
      </c>
      <c r="C58" s="150" t="s">
        <v>30</v>
      </c>
      <c r="D58" s="150">
        <v>0</v>
      </c>
      <c r="E58" s="157">
        <v>0</v>
      </c>
      <c r="F58" s="189"/>
      <c r="G58" s="4">
        <f>D58*D10</f>
        <v>0</v>
      </c>
      <c r="H58" s="4">
        <f t="shared" si="7"/>
        <v>0</v>
      </c>
    </row>
    <row r="59" spans="1:8" s="2" customFormat="1" ht="24">
      <c r="A59" s="188"/>
      <c r="B59" s="156" t="s">
        <v>39</v>
      </c>
      <c r="C59" s="150" t="s">
        <v>30</v>
      </c>
      <c r="D59" s="150">
        <v>0</v>
      </c>
      <c r="E59" s="157">
        <v>0</v>
      </c>
      <c r="F59" s="189"/>
      <c r="G59" s="4">
        <f>D59*D10</f>
        <v>0</v>
      </c>
      <c r="H59" s="4">
        <f t="shared" si="7"/>
        <v>0</v>
      </c>
    </row>
    <row r="60" spans="1:8" s="2" customFormat="1" ht="25" thickBot="1">
      <c r="A60" s="188"/>
      <c r="B60" s="158" t="s">
        <v>40</v>
      </c>
      <c r="C60" s="159" t="s">
        <v>30</v>
      </c>
      <c r="D60" s="159">
        <v>0</v>
      </c>
      <c r="E60" s="160">
        <v>0</v>
      </c>
      <c r="F60" s="189"/>
      <c r="G60" s="4">
        <f>D60*D10</f>
        <v>0</v>
      </c>
      <c r="H60" s="4">
        <f t="shared" si="7"/>
        <v>0</v>
      </c>
    </row>
    <row r="61" spans="1:8" s="2" customFormat="1" ht="18" thickBot="1">
      <c r="A61" s="192"/>
      <c r="B61" s="193"/>
      <c r="C61" s="194"/>
      <c r="D61" s="193"/>
      <c r="E61" s="193"/>
      <c r="F61" s="195"/>
      <c r="G61" s="2" t="s">
        <v>0</v>
      </c>
    </row>
    <row r="62" spans="1:8" s="2" customFormat="1">
      <c r="A62" s="92"/>
      <c r="B62" s="5"/>
      <c r="C62" s="90"/>
      <c r="D62" s="5"/>
      <c r="E62" s="5"/>
      <c r="F62" s="5"/>
      <c r="G62" s="2">
        <f>SUM(G11:G60)</f>
        <v>0</v>
      </c>
      <c r="H62" s="3">
        <f>SUM(H13:H57)</f>
        <v>100</v>
      </c>
    </row>
    <row r="64" spans="1:8" s="2" customFormat="1">
      <c r="A64" s="92"/>
      <c r="B64" s="5"/>
      <c r="C64" s="90"/>
      <c r="D64" s="5"/>
      <c r="E64" s="5"/>
      <c r="F64" s="5"/>
      <c r="H64" s="4">
        <f>SUM(G62:H62)+D22+D2312</f>
        <v>100</v>
      </c>
    </row>
    <row r="65" s="2" customFormat="1" ht="15" customHeight="1"/>
    <row r="66" s="2" customFormat="1" ht="15" customHeight="1"/>
  </sheetData>
  <sheetProtection password="B9BF" sheet="1" objects="1" scenarios="1"/>
  <mergeCells count="15">
    <mergeCell ref="B2:E2"/>
    <mergeCell ref="B4:D4"/>
    <mergeCell ref="B9:C9"/>
    <mergeCell ref="B8:C8"/>
    <mergeCell ref="B10:C10"/>
    <mergeCell ref="B5:D5"/>
    <mergeCell ref="B7:E7"/>
    <mergeCell ref="B25:C25"/>
    <mergeCell ref="B23:C23"/>
    <mergeCell ref="B27:C27"/>
    <mergeCell ref="B21:C21"/>
    <mergeCell ref="D21:E21"/>
    <mergeCell ref="D8:E8"/>
    <mergeCell ref="D9:E9"/>
    <mergeCell ref="D10:E10"/>
  </mergeCells>
  <phoneticPr fontId="4" type="noConversion"/>
  <conditionalFormatting sqref="C3:E3 B2">
    <cfRule type="containsText" dxfId="66" priority="23" operator="containsText" text="Naam Hotel">
      <formula>NOT(ISERROR(SEARCH("Naam Hotel",B2)))</formula>
    </cfRule>
  </conditionalFormatting>
  <conditionalFormatting sqref="E4">
    <cfRule type="cellIs" dxfId="65" priority="22" operator="equal">
      <formula>"00/2000"</formula>
    </cfRule>
  </conditionalFormatting>
  <conditionalFormatting sqref="D8:E9 D10">
    <cfRule type="cellIs" dxfId="64" priority="21" operator="equal">
      <formula>0</formula>
    </cfRule>
  </conditionalFormatting>
  <conditionalFormatting sqref="C16:C18">
    <cfRule type="containsText" dxfId="63" priority="20" operator="containsText" text="Andere kosten: Distributie software">
      <formula>NOT(ISERROR(SEARCH("Andere kosten: Distributie software",C16)))</formula>
    </cfRule>
  </conditionalFormatting>
  <conditionalFormatting sqref="D13:E18">
    <cfRule type="cellIs" dxfId="62" priority="19" operator="equal">
      <formula>0</formula>
    </cfRule>
  </conditionalFormatting>
  <conditionalFormatting sqref="D22:D27">
    <cfRule type="cellIs" dxfId="61" priority="18" operator="equal">
      <formula>0</formula>
    </cfRule>
  </conditionalFormatting>
  <conditionalFormatting sqref="C34:C36">
    <cfRule type="containsText" dxfId="60" priority="17" operator="containsText" text="Andere kosten: Eigen Website">
      <formula>NOT(ISERROR(SEARCH("Andere kosten: Eigen Website",C34)))</formula>
    </cfRule>
  </conditionalFormatting>
  <conditionalFormatting sqref="D30:E36">
    <cfRule type="cellIs" dxfId="59" priority="16" operator="equal">
      <formula>0</formula>
    </cfRule>
  </conditionalFormatting>
  <conditionalFormatting sqref="C42:C44">
    <cfRule type="containsText" dxfId="58" priority="15" operator="containsText" text="Andere kosten: Online advertentie">
      <formula>NOT(ISERROR(SEARCH("Andere kosten: Online advertentie",C42)))</formula>
    </cfRule>
  </conditionalFormatting>
  <conditionalFormatting sqref="D39:E44">
    <cfRule type="cellIs" dxfId="57" priority="14" operator="equal">
      <formula>0</formula>
    </cfRule>
  </conditionalFormatting>
  <conditionalFormatting sqref="B49:B51 E49:E51">
    <cfRule type="containsText" dxfId="56" priority="13" operator="containsText" text="Andere kosten: Online advertentie">
      <formula>NOT(ISERROR(SEARCH("Andere kosten: Online advertentie",B49)))</formula>
    </cfRule>
  </conditionalFormatting>
  <conditionalFormatting sqref="D47:E51">
    <cfRule type="cellIs" dxfId="55" priority="10" operator="equal">
      <formula>0</formula>
    </cfRule>
  </conditionalFormatting>
  <conditionalFormatting sqref="D54:E60">
    <cfRule type="cellIs" dxfId="54" priority="9" operator="equal">
      <formula>0</formula>
    </cfRule>
  </conditionalFormatting>
  <conditionalFormatting sqref="C49">
    <cfRule type="containsText" dxfId="53" priority="8" operator="containsText" text="Andere kosten: offline advertentie">
      <formula>NOT(ISERROR(SEARCH("Andere kosten: offline advertentie",C49)))</formula>
    </cfRule>
  </conditionalFormatting>
  <conditionalFormatting sqref="C49:C51">
    <cfRule type="containsText" dxfId="52" priority="7" operator="containsText" text="Andere kosten: offline advertentie">
      <formula>NOT(ISERROR(SEARCH("Andere kosten: offline advertentie",C49)))</formula>
    </cfRule>
  </conditionalFormatting>
  <conditionalFormatting sqref="C58:C60">
    <cfRule type="cellIs" dxfId="51" priority="6" operator="equal">
      <formula>"Andere kosten"</formula>
    </cfRule>
  </conditionalFormatting>
  <conditionalFormatting sqref="D23">
    <cfRule type="cellIs" dxfId="50" priority="3" operator="equal">
      <formula>99</formula>
    </cfRule>
  </conditionalFormatting>
  <conditionalFormatting sqref="D25">
    <cfRule type="cellIs" dxfId="49" priority="2" operator="equal">
      <formula>99</formula>
    </cfRule>
  </conditionalFormatting>
  <conditionalFormatting sqref="D27">
    <cfRule type="cellIs" dxfId="48" priority="1" operator="equal">
      <formula>99</formula>
    </cfRule>
  </conditionalFormatting>
  <pageMargins left="0.5" right="0.5" top="0.75" bottom="0.75" header="0.5" footer="0.5"/>
  <pageSetup paperSize="9" scale="91" orientation="landscape" horizontalDpi="4294967292" verticalDpi="4294967292"/>
  <headerFooter>
    <oddHeader>&amp;L&amp;"Brandon Grotesque Regular,Regular"&amp;K000000Tom Minnen_x000D_tom.minnen@hotellmeatale.be&amp;C&amp;"Brandon Grotesque Regular,Bold"&amp;K000000HOTELL ME A TALE&amp;R&amp;"Brandon Grotesque Regular,Regular"&amp;K000000Template Distributiekost</oddHeader>
  </headerFooter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XFD1048576"/>
    </sheetView>
  </sheetViews>
  <sheetFormatPr baseColWidth="10" defaultRowHeight="17" x14ac:dyDescent="0"/>
  <cols>
    <col min="1" max="1" width="3.83203125" style="92" customWidth="1"/>
    <col min="2" max="2" width="3.83203125" style="5" customWidth="1"/>
    <col min="3" max="3" width="79.33203125" style="90" customWidth="1"/>
    <col min="4" max="4" width="24.33203125" style="5" bestFit="1" customWidth="1"/>
    <col min="5" max="5" width="20.83203125" style="5" bestFit="1" customWidth="1"/>
    <col min="6" max="6" width="3.5" style="5" customWidth="1"/>
    <col min="7" max="7" width="14.33203125" style="2" hidden="1" customWidth="1"/>
    <col min="8" max="8" width="13.33203125" style="2" hidden="1" customWidth="1"/>
    <col min="9" max="9" width="10.83203125" style="5" customWidth="1"/>
    <col min="10" max="16384" width="10.83203125" style="2"/>
  </cols>
  <sheetData>
    <row r="1" spans="1:9" ht="18" thickBot="1">
      <c r="A1" s="184"/>
      <c r="B1" s="185"/>
      <c r="C1" s="186"/>
      <c r="D1" s="185"/>
      <c r="E1" s="185"/>
      <c r="F1" s="187"/>
      <c r="I1" s="2"/>
    </row>
    <row r="2" spans="1:9" s="5" customFormat="1" ht="39" thickBot="1">
      <c r="A2" s="188"/>
      <c r="B2" s="200" t="s">
        <v>64</v>
      </c>
      <c r="C2" s="201"/>
      <c r="D2" s="201"/>
      <c r="E2" s="202"/>
      <c r="F2" s="189"/>
    </row>
    <row r="3" spans="1:9" s="5" customFormat="1" ht="31" thickBot="1">
      <c r="A3" s="188"/>
      <c r="B3" s="190"/>
      <c r="C3" s="178"/>
      <c r="D3" s="178"/>
      <c r="E3" s="179"/>
      <c r="F3" s="189"/>
    </row>
    <row r="4" spans="1:9" s="5" customFormat="1">
      <c r="A4" s="188"/>
      <c r="B4" s="166" t="s">
        <v>45</v>
      </c>
      <c r="C4" s="167"/>
      <c r="D4" s="170"/>
      <c r="E4" s="172" t="str">
        <f>DAHBOARD!H8</f>
        <v>00/2000</v>
      </c>
      <c r="F4" s="189"/>
    </row>
    <row r="5" spans="1:9" s="5" customFormat="1" ht="47" thickBot="1">
      <c r="A5" s="188"/>
      <c r="B5" s="197" t="s">
        <v>68</v>
      </c>
      <c r="C5" s="198"/>
      <c r="D5" s="199" t="str">
        <f>B2</f>
        <v>Naam OTA</v>
      </c>
      <c r="E5" s="196" t="e">
        <f>($H$38/D8)</f>
        <v>#DIV/0!</v>
      </c>
      <c r="F5" s="189"/>
    </row>
    <row r="6" spans="1:9" s="5" customFormat="1" ht="47" thickBot="1">
      <c r="A6" s="188"/>
      <c r="B6" s="190"/>
      <c r="C6" s="191"/>
      <c r="D6" s="190"/>
      <c r="E6" s="180"/>
      <c r="F6" s="189"/>
    </row>
    <row r="7" spans="1:9" ht="31" thickBot="1">
      <c r="A7" s="188"/>
      <c r="B7" s="104" t="s">
        <v>23</v>
      </c>
      <c r="C7" s="105"/>
      <c r="D7" s="105"/>
      <c r="E7" s="106"/>
      <c r="F7" s="189"/>
      <c r="I7" s="2"/>
    </row>
    <row r="8" spans="1:9" ht="30">
      <c r="A8" s="188"/>
      <c r="B8" s="94" t="s">
        <v>66</v>
      </c>
      <c r="C8" s="91"/>
      <c r="D8" s="93">
        <v>0</v>
      </c>
      <c r="E8" s="95"/>
      <c r="F8" s="189"/>
      <c r="I8" s="2"/>
    </row>
    <row r="9" spans="1:9" ht="38" customHeight="1" thickBot="1">
      <c r="A9" s="188"/>
      <c r="B9" s="96" t="s">
        <v>67</v>
      </c>
      <c r="C9" s="97"/>
      <c r="D9" s="98">
        <v>0</v>
      </c>
      <c r="E9" s="99"/>
      <c r="F9" s="189"/>
      <c r="I9" s="2"/>
    </row>
    <row r="10" spans="1:9" ht="31" thickBot="1">
      <c r="A10" s="188"/>
      <c r="B10" s="96" t="s">
        <v>65</v>
      </c>
      <c r="C10" s="97"/>
      <c r="D10" s="93">
        <v>0</v>
      </c>
      <c r="E10" s="95"/>
      <c r="F10" s="189"/>
      <c r="G10" s="4">
        <f>D10</f>
        <v>0</v>
      </c>
      <c r="I10" s="2"/>
    </row>
    <row r="11" spans="1:9" ht="25" thickBot="1">
      <c r="A11" s="188"/>
      <c r="B11" s="181"/>
      <c r="C11" s="181"/>
      <c r="D11" s="181"/>
      <c r="E11" s="181"/>
      <c r="F11" s="189"/>
      <c r="G11" s="2" t="s">
        <v>1</v>
      </c>
      <c r="H11" s="2" t="s">
        <v>8</v>
      </c>
      <c r="I11" s="2"/>
    </row>
    <row r="12" spans="1:9" ht="25" thickBot="1">
      <c r="A12" s="188"/>
      <c r="B12" s="120" t="s">
        <v>61</v>
      </c>
      <c r="C12" s="121"/>
      <c r="D12" s="138" t="s">
        <v>31</v>
      </c>
      <c r="E12" s="139" t="s">
        <v>32</v>
      </c>
      <c r="F12" s="189"/>
      <c r="I12" s="2"/>
    </row>
    <row r="13" spans="1:9" ht="21">
      <c r="A13" s="188"/>
      <c r="B13" s="116" t="s">
        <v>34</v>
      </c>
      <c r="C13" s="117" t="s">
        <v>2</v>
      </c>
      <c r="D13" s="118">
        <v>0</v>
      </c>
      <c r="E13" s="119">
        <v>0</v>
      </c>
      <c r="F13" s="189"/>
      <c r="G13" s="4">
        <f>D13*$D$9</f>
        <v>0</v>
      </c>
      <c r="H13" s="4">
        <f>(E13/12)*$D$9</f>
        <v>0</v>
      </c>
      <c r="I13" s="2"/>
    </row>
    <row r="14" spans="1:9" ht="21">
      <c r="A14" s="188"/>
      <c r="B14" s="110" t="s">
        <v>35</v>
      </c>
      <c r="C14" s="109" t="s">
        <v>13</v>
      </c>
      <c r="D14" s="108">
        <v>0</v>
      </c>
      <c r="E14" s="111">
        <v>0</v>
      </c>
      <c r="F14" s="189"/>
      <c r="G14" s="4">
        <f t="shared" ref="G14:G17" si="0">D14*$D$9</f>
        <v>0</v>
      </c>
      <c r="H14" s="4">
        <f t="shared" ref="H14:H17" si="1">(E14/12)*$D$9</f>
        <v>0</v>
      </c>
      <c r="I14" s="2"/>
    </row>
    <row r="15" spans="1:9" ht="21">
      <c r="A15" s="188"/>
      <c r="B15" s="110" t="s">
        <v>37</v>
      </c>
      <c r="C15" s="109" t="s">
        <v>62</v>
      </c>
      <c r="D15" s="108">
        <v>0</v>
      </c>
      <c r="E15" s="111">
        <v>0</v>
      </c>
      <c r="F15" s="189"/>
      <c r="G15" s="4">
        <f t="shared" si="0"/>
        <v>0</v>
      </c>
      <c r="H15" s="4">
        <f t="shared" si="1"/>
        <v>0</v>
      </c>
      <c r="I15" s="2"/>
    </row>
    <row r="16" spans="1:9" ht="21">
      <c r="A16" s="188"/>
      <c r="B16" s="110" t="s">
        <v>38</v>
      </c>
      <c r="C16" s="109" t="s">
        <v>62</v>
      </c>
      <c r="D16" s="108">
        <v>0</v>
      </c>
      <c r="E16" s="111">
        <v>0</v>
      </c>
      <c r="F16" s="189"/>
      <c r="G16" s="4">
        <f t="shared" si="0"/>
        <v>0</v>
      </c>
      <c r="H16" s="4">
        <f>(E16/12)*D9</f>
        <v>0</v>
      </c>
      <c r="I16" s="2"/>
    </row>
    <row r="17" spans="1:9" ht="22" thickBot="1">
      <c r="A17" s="188"/>
      <c r="B17" s="112" t="s">
        <v>39</v>
      </c>
      <c r="C17" s="109" t="s">
        <v>62</v>
      </c>
      <c r="D17" s="114">
        <v>0</v>
      </c>
      <c r="E17" s="115">
        <v>0</v>
      </c>
      <c r="F17" s="189"/>
      <c r="G17" s="4">
        <f t="shared" si="0"/>
        <v>0</v>
      </c>
      <c r="H17" s="4">
        <f t="shared" si="1"/>
        <v>0</v>
      </c>
      <c r="I17" s="2"/>
    </row>
    <row r="18" spans="1:9" s="5" customFormat="1" ht="21">
      <c r="A18" s="188"/>
      <c r="B18" s="176"/>
      <c r="C18" s="177"/>
      <c r="D18" s="176"/>
      <c r="E18" s="176"/>
      <c r="F18" s="189"/>
      <c r="G18" s="107"/>
      <c r="H18" s="107"/>
    </row>
    <row r="19" spans="1:9" s="5" customFormat="1" ht="22" thickBot="1">
      <c r="A19" s="188"/>
      <c r="B19" s="176"/>
      <c r="C19" s="177"/>
      <c r="D19" s="176"/>
      <c r="E19" s="176"/>
      <c r="F19" s="189"/>
      <c r="G19" s="107"/>
      <c r="H19" s="107"/>
    </row>
    <row r="20" spans="1:9" ht="25" thickBot="1">
      <c r="A20" s="188"/>
      <c r="B20" s="120" t="s">
        <v>43</v>
      </c>
      <c r="C20" s="138"/>
      <c r="D20" s="138" t="s">
        <v>31</v>
      </c>
      <c r="E20" s="139" t="s">
        <v>32</v>
      </c>
      <c r="F20" s="189"/>
      <c r="G20" s="4"/>
      <c r="H20" s="4"/>
      <c r="I20" s="2"/>
    </row>
    <row r="21" spans="1:9" ht="21">
      <c r="A21" s="188"/>
      <c r="B21" s="147" t="s">
        <v>34</v>
      </c>
      <c r="C21" s="154" t="s">
        <v>28</v>
      </c>
      <c r="D21" s="154">
        <v>0</v>
      </c>
      <c r="E21" s="155">
        <v>0</v>
      </c>
      <c r="F21" s="189"/>
      <c r="G21" s="4">
        <f>D21*$D$9</f>
        <v>0</v>
      </c>
      <c r="H21" s="4">
        <f>(E21/12)*$D$9</f>
        <v>0</v>
      </c>
      <c r="I21" s="2"/>
    </row>
    <row r="22" spans="1:9" ht="21">
      <c r="A22" s="188"/>
      <c r="B22" s="145" t="s">
        <v>35</v>
      </c>
      <c r="C22" s="122" t="s">
        <v>29</v>
      </c>
      <c r="D22" s="122">
        <v>0</v>
      </c>
      <c r="E22" s="151">
        <v>0</v>
      </c>
      <c r="F22" s="189"/>
      <c r="G22" s="4">
        <f t="shared" ref="G22:G25" si="2">D22*$D$9</f>
        <v>0</v>
      </c>
      <c r="H22" s="4">
        <f t="shared" ref="H22:H25" si="3">(E22/12)*$D$9</f>
        <v>0</v>
      </c>
      <c r="I22" s="2"/>
    </row>
    <row r="23" spans="1:9" ht="21">
      <c r="A23" s="188"/>
      <c r="B23" s="145" t="s">
        <v>36</v>
      </c>
      <c r="C23" s="122" t="s">
        <v>60</v>
      </c>
      <c r="D23" s="122">
        <v>0</v>
      </c>
      <c r="E23" s="151">
        <v>0</v>
      </c>
      <c r="F23" s="189"/>
      <c r="G23" s="4">
        <f t="shared" si="2"/>
        <v>0</v>
      </c>
      <c r="H23" s="4">
        <f t="shared" si="3"/>
        <v>0</v>
      </c>
      <c r="I23" s="2"/>
    </row>
    <row r="24" spans="1:9" ht="21">
      <c r="A24" s="188"/>
      <c r="B24" s="145" t="s">
        <v>37</v>
      </c>
      <c r="C24" s="122" t="s">
        <v>60</v>
      </c>
      <c r="D24" s="122">
        <v>0</v>
      </c>
      <c r="E24" s="151">
        <v>0</v>
      </c>
      <c r="F24" s="189"/>
      <c r="G24" s="4">
        <f t="shared" si="2"/>
        <v>0</v>
      </c>
      <c r="H24" s="4">
        <f t="shared" si="3"/>
        <v>0</v>
      </c>
      <c r="I24" s="2"/>
    </row>
    <row r="25" spans="1:9" ht="22" thickBot="1">
      <c r="A25" s="188"/>
      <c r="B25" s="146" t="s">
        <v>38</v>
      </c>
      <c r="C25" s="152" t="s">
        <v>60</v>
      </c>
      <c r="D25" s="152">
        <v>0</v>
      </c>
      <c r="E25" s="153">
        <v>0</v>
      </c>
      <c r="F25" s="189"/>
      <c r="G25" s="4">
        <f t="shared" si="2"/>
        <v>0</v>
      </c>
      <c r="H25" s="4">
        <f t="shared" si="3"/>
        <v>0</v>
      </c>
      <c r="I25" s="2"/>
    </row>
    <row r="26" spans="1:9" ht="22" thickBot="1">
      <c r="A26" s="188"/>
      <c r="B26" s="176"/>
      <c r="C26" s="177"/>
      <c r="D26" s="176"/>
      <c r="E26" s="176"/>
      <c r="F26" s="189"/>
      <c r="G26" s="4"/>
      <c r="H26" s="4"/>
      <c r="I26" s="2"/>
    </row>
    <row r="27" spans="1:9" ht="25" thickBot="1">
      <c r="A27" s="188"/>
      <c r="B27" s="164" t="s">
        <v>44</v>
      </c>
      <c r="C27" s="165"/>
      <c r="D27" s="148" t="s">
        <v>31</v>
      </c>
      <c r="E27" s="149" t="s">
        <v>32</v>
      </c>
      <c r="F27" s="189"/>
      <c r="G27" s="4"/>
      <c r="H27" s="4"/>
      <c r="I27" s="2"/>
    </row>
    <row r="28" spans="1:9" ht="24">
      <c r="A28" s="188"/>
      <c r="B28" s="161" t="s">
        <v>34</v>
      </c>
      <c r="C28" s="162" t="s">
        <v>7</v>
      </c>
      <c r="D28" s="162">
        <v>0</v>
      </c>
      <c r="E28" s="163">
        <v>0</v>
      </c>
      <c r="F28" s="189"/>
      <c r="G28" s="4">
        <f>D28*$D$9</f>
        <v>0</v>
      </c>
      <c r="H28" s="4">
        <f>(E28/12)*$D$9</f>
        <v>0</v>
      </c>
      <c r="I28" s="2"/>
    </row>
    <row r="29" spans="1:9" ht="24">
      <c r="A29" s="188"/>
      <c r="B29" s="156" t="s">
        <v>35</v>
      </c>
      <c r="C29" s="150" t="s">
        <v>20</v>
      </c>
      <c r="D29" s="150">
        <v>0</v>
      </c>
      <c r="E29" s="157">
        <v>0</v>
      </c>
      <c r="F29" s="189"/>
      <c r="G29" s="4">
        <f t="shared" ref="G29:G34" si="4">D29*$D$9</f>
        <v>0</v>
      </c>
      <c r="H29" s="4">
        <f t="shared" ref="H29:H34" si="5">(E29/12)*$D$9</f>
        <v>0</v>
      </c>
      <c r="I29" s="2"/>
    </row>
    <row r="30" spans="1:9" ht="24">
      <c r="A30" s="188"/>
      <c r="B30" s="156" t="s">
        <v>36</v>
      </c>
      <c r="C30" s="150" t="s">
        <v>21</v>
      </c>
      <c r="D30" s="150">
        <v>0</v>
      </c>
      <c r="E30" s="157">
        <v>0</v>
      </c>
      <c r="F30" s="189"/>
      <c r="G30" s="4">
        <f t="shared" si="4"/>
        <v>0</v>
      </c>
      <c r="H30" s="4">
        <f t="shared" si="5"/>
        <v>0</v>
      </c>
      <c r="I30" s="2"/>
    </row>
    <row r="31" spans="1:9" ht="24">
      <c r="A31" s="188"/>
      <c r="B31" s="156" t="s">
        <v>37</v>
      </c>
      <c r="C31" s="150" t="s">
        <v>22</v>
      </c>
      <c r="D31" s="150">
        <v>0</v>
      </c>
      <c r="E31" s="157">
        <v>0</v>
      </c>
      <c r="F31" s="189"/>
      <c r="G31" s="4">
        <f t="shared" si="4"/>
        <v>0</v>
      </c>
      <c r="H31" s="4">
        <f t="shared" si="5"/>
        <v>0</v>
      </c>
      <c r="I31" s="2"/>
    </row>
    <row r="32" spans="1:9" ht="24">
      <c r="A32" s="188"/>
      <c r="B32" s="156" t="s">
        <v>38</v>
      </c>
      <c r="C32" s="150" t="s">
        <v>30</v>
      </c>
      <c r="D32" s="150">
        <v>0</v>
      </c>
      <c r="E32" s="157">
        <v>0</v>
      </c>
      <c r="F32" s="189"/>
      <c r="G32" s="4">
        <f t="shared" si="4"/>
        <v>0</v>
      </c>
      <c r="H32" s="4">
        <f t="shared" si="5"/>
        <v>0</v>
      </c>
      <c r="I32" s="2"/>
    </row>
    <row r="33" spans="1:9" ht="24">
      <c r="A33" s="188"/>
      <c r="B33" s="156" t="s">
        <v>39</v>
      </c>
      <c r="C33" s="150" t="s">
        <v>30</v>
      </c>
      <c r="D33" s="150">
        <v>0</v>
      </c>
      <c r="E33" s="157">
        <v>0</v>
      </c>
      <c r="F33" s="189"/>
      <c r="G33" s="4">
        <f t="shared" si="4"/>
        <v>0</v>
      </c>
      <c r="H33" s="4">
        <f t="shared" si="5"/>
        <v>0</v>
      </c>
      <c r="I33" s="2"/>
    </row>
    <row r="34" spans="1:9" ht="25" thickBot="1">
      <c r="A34" s="188"/>
      <c r="B34" s="158" t="s">
        <v>40</v>
      </c>
      <c r="C34" s="159" t="s">
        <v>30</v>
      </c>
      <c r="D34" s="159">
        <v>0</v>
      </c>
      <c r="E34" s="160">
        <v>0</v>
      </c>
      <c r="F34" s="189"/>
      <c r="G34" s="4">
        <f t="shared" si="4"/>
        <v>0</v>
      </c>
      <c r="H34" s="4">
        <f t="shared" si="5"/>
        <v>0</v>
      </c>
      <c r="I34" s="2"/>
    </row>
    <row r="35" spans="1:9" ht="18" thickBot="1">
      <c r="A35" s="192"/>
      <c r="B35" s="193"/>
      <c r="C35" s="194"/>
      <c r="D35" s="193"/>
      <c r="E35" s="193"/>
      <c r="F35" s="195"/>
      <c r="G35" s="2" t="s">
        <v>0</v>
      </c>
      <c r="I35" s="2"/>
    </row>
    <row r="36" spans="1:9">
      <c r="G36" s="4">
        <f>SUM(G10:G34)</f>
        <v>0</v>
      </c>
      <c r="H36" s="3">
        <f>SUM(H13:H31)</f>
        <v>0</v>
      </c>
      <c r="I36" s="2"/>
    </row>
    <row r="38" spans="1:9">
      <c r="H38" s="4">
        <f>SUM(G36:H36)</f>
        <v>0</v>
      </c>
      <c r="I38" s="2"/>
    </row>
    <row r="39" spans="1:9" ht="15">
      <c r="A39" s="2"/>
      <c r="B39" s="2"/>
      <c r="C39" s="2"/>
      <c r="D39" s="2"/>
      <c r="E39" s="2"/>
      <c r="F39" s="2"/>
      <c r="I39" s="2"/>
    </row>
    <row r="40" spans="1:9" ht="15">
      <c r="A40" s="2"/>
      <c r="B40" s="2"/>
      <c r="C40" s="2"/>
      <c r="D40" s="2"/>
      <c r="E40" s="2"/>
      <c r="F40" s="2"/>
      <c r="I40" s="2"/>
    </row>
  </sheetData>
  <sheetProtection password="B9BF" sheet="1" objects="1" scenarios="1"/>
  <mergeCells count="10">
    <mergeCell ref="D9:E9"/>
    <mergeCell ref="B5:C5"/>
    <mergeCell ref="B9:C9"/>
    <mergeCell ref="B2:E2"/>
    <mergeCell ref="B4:D4"/>
    <mergeCell ref="B7:E7"/>
    <mergeCell ref="B8:C8"/>
    <mergeCell ref="D8:E8"/>
    <mergeCell ref="B10:C10"/>
    <mergeCell ref="D10:E10"/>
  </mergeCells>
  <conditionalFormatting sqref="E4">
    <cfRule type="cellIs" dxfId="47" priority="22" operator="equal">
      <formula>"00/2000"</formula>
    </cfRule>
  </conditionalFormatting>
  <conditionalFormatting sqref="D8:E8 D10:E10 D13:E17">
    <cfRule type="cellIs" dxfId="46" priority="21" operator="equal">
      <formula>0</formula>
    </cfRule>
  </conditionalFormatting>
  <conditionalFormatting sqref="C15:C17">
    <cfRule type="containsText" dxfId="45" priority="20" operator="containsText" text="Andere kosten: Distributie software">
      <formula>NOT(ISERROR(SEARCH("Andere kosten: Distributie software",C15)))</formula>
    </cfRule>
  </conditionalFormatting>
  <conditionalFormatting sqref="B23:B25 E23:E25">
    <cfRule type="containsText" dxfId="44" priority="13" operator="containsText" text="Andere kosten: Online advertentie">
      <formula>NOT(ISERROR(SEARCH("Andere kosten: Online advertentie",B23)))</formula>
    </cfRule>
  </conditionalFormatting>
  <conditionalFormatting sqref="D21:E25">
    <cfRule type="cellIs" dxfId="43" priority="12" operator="equal">
      <formula>0</formula>
    </cfRule>
  </conditionalFormatting>
  <conditionalFormatting sqref="D28:E34">
    <cfRule type="cellIs" dxfId="42" priority="11" operator="equal">
      <formula>0</formula>
    </cfRule>
  </conditionalFormatting>
  <conditionalFormatting sqref="C23">
    <cfRule type="containsText" dxfId="41" priority="10" operator="containsText" text="Andere kosten: offline advertentie">
      <formula>NOT(ISERROR(SEARCH("Andere kosten: offline advertentie",C23)))</formula>
    </cfRule>
  </conditionalFormatting>
  <conditionalFormatting sqref="C23:C25">
    <cfRule type="containsText" dxfId="40" priority="9" operator="containsText" text="Andere kosten: offline advertentie">
      <formula>NOT(ISERROR(SEARCH("Andere kosten: offline advertentie",C23)))</formula>
    </cfRule>
  </conditionalFormatting>
  <conditionalFormatting sqref="C32:C34">
    <cfRule type="cellIs" dxfId="39" priority="8" operator="equal">
      <formula>"Andere kosten"</formula>
    </cfRule>
  </conditionalFormatting>
  <conditionalFormatting sqref="D9:E9">
    <cfRule type="cellIs" dxfId="38" priority="4" operator="equal">
      <formula>0</formula>
    </cfRule>
  </conditionalFormatting>
  <conditionalFormatting sqref="B2:E2">
    <cfRule type="containsText" dxfId="37" priority="2" operator="containsText" text="Naam OTA">
      <formula>NOT(ISERROR(SEARCH("Naam OTA",B2)))</formula>
    </cfRule>
  </conditionalFormatting>
  <conditionalFormatting sqref="D5">
    <cfRule type="cellIs" dxfId="36" priority="1" operator="equal">
      <formula>"naam OTA"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workbookViewId="0">
      <selection activeCell="J12" sqref="J12"/>
    </sheetView>
  </sheetViews>
  <sheetFormatPr baseColWidth="10" defaultRowHeight="17" x14ac:dyDescent="0"/>
  <cols>
    <col min="1" max="1" width="3.83203125" style="92" customWidth="1"/>
    <col min="2" max="2" width="3.83203125" style="5" customWidth="1"/>
    <col min="3" max="3" width="79.33203125" style="90" customWidth="1"/>
    <col min="4" max="4" width="24.33203125" style="5" bestFit="1" customWidth="1"/>
    <col min="5" max="5" width="20.83203125" style="5" bestFit="1" customWidth="1"/>
    <col min="6" max="6" width="3.5" style="5" customWidth="1"/>
    <col min="7" max="7" width="14.33203125" style="2" hidden="1" customWidth="1"/>
    <col min="8" max="8" width="13.33203125" style="2" hidden="1" customWidth="1"/>
    <col min="9" max="9" width="10.83203125" style="5" customWidth="1"/>
    <col min="10" max="16384" width="10.83203125" style="2"/>
  </cols>
  <sheetData>
    <row r="1" spans="1:9" ht="18" thickBot="1">
      <c r="A1" s="184"/>
      <c r="B1" s="185"/>
      <c r="C1" s="186"/>
      <c r="D1" s="185"/>
      <c r="E1" s="185"/>
      <c r="F1" s="187"/>
      <c r="I1" s="2"/>
    </row>
    <row r="2" spans="1:9" s="5" customFormat="1" ht="39" thickBot="1">
      <c r="A2" s="188"/>
      <c r="B2" s="200" t="s">
        <v>64</v>
      </c>
      <c r="C2" s="201"/>
      <c r="D2" s="201"/>
      <c r="E2" s="202"/>
      <c r="F2" s="189"/>
    </row>
    <row r="3" spans="1:9" s="5" customFormat="1" ht="31" thickBot="1">
      <c r="A3" s="188"/>
      <c r="B3" s="190"/>
      <c r="C3" s="178"/>
      <c r="D3" s="178"/>
      <c r="E3" s="179"/>
      <c r="F3" s="189"/>
    </row>
    <row r="4" spans="1:9" s="5" customFormat="1">
      <c r="A4" s="188"/>
      <c r="B4" s="166" t="s">
        <v>45</v>
      </c>
      <c r="C4" s="167"/>
      <c r="D4" s="170"/>
      <c r="E4" s="172" t="str">
        <f>DAHBOARD!H8</f>
        <v>00/2000</v>
      </c>
      <c r="F4" s="189"/>
    </row>
    <row r="5" spans="1:9" s="5" customFormat="1" ht="47" thickBot="1">
      <c r="A5" s="188"/>
      <c r="B5" s="197" t="s">
        <v>68</v>
      </c>
      <c r="C5" s="198"/>
      <c r="D5" s="199" t="str">
        <f>B2</f>
        <v>Naam OTA</v>
      </c>
      <c r="E5" s="196" t="e">
        <f>($H$38/D8)</f>
        <v>#DIV/0!</v>
      </c>
      <c r="F5" s="189"/>
    </row>
    <row r="6" spans="1:9" s="5" customFormat="1" ht="47" thickBot="1">
      <c r="A6" s="188"/>
      <c r="B6" s="190"/>
      <c r="C6" s="191"/>
      <c r="D6" s="190"/>
      <c r="E6" s="180"/>
      <c r="F6" s="189"/>
    </row>
    <row r="7" spans="1:9" ht="31" thickBot="1">
      <c r="A7" s="188"/>
      <c r="B7" s="104" t="s">
        <v>23</v>
      </c>
      <c r="C7" s="105"/>
      <c r="D7" s="105"/>
      <c r="E7" s="106"/>
      <c r="F7" s="189"/>
      <c r="I7" s="2"/>
    </row>
    <row r="8" spans="1:9" ht="30">
      <c r="A8" s="188"/>
      <c r="B8" s="94" t="s">
        <v>66</v>
      </c>
      <c r="C8" s="91"/>
      <c r="D8" s="93">
        <v>0</v>
      </c>
      <c r="E8" s="95"/>
      <c r="F8" s="189"/>
      <c r="I8" s="2"/>
    </row>
    <row r="9" spans="1:9" ht="38" customHeight="1" thickBot="1">
      <c r="A9" s="188"/>
      <c r="B9" s="96" t="s">
        <v>67</v>
      </c>
      <c r="C9" s="97"/>
      <c r="D9" s="98">
        <v>0</v>
      </c>
      <c r="E9" s="99"/>
      <c r="F9" s="189"/>
      <c r="I9" s="2"/>
    </row>
    <row r="10" spans="1:9" ht="31" thickBot="1">
      <c r="A10" s="188"/>
      <c r="B10" s="96" t="s">
        <v>65</v>
      </c>
      <c r="C10" s="97"/>
      <c r="D10" s="93">
        <v>0</v>
      </c>
      <c r="E10" s="95"/>
      <c r="F10" s="189"/>
      <c r="G10" s="4">
        <f>D10</f>
        <v>0</v>
      </c>
      <c r="I10" s="2"/>
    </row>
    <row r="11" spans="1:9" ht="25" thickBot="1">
      <c r="A11" s="188"/>
      <c r="B11" s="181"/>
      <c r="C11" s="181"/>
      <c r="D11" s="181"/>
      <c r="E11" s="181"/>
      <c r="F11" s="189"/>
      <c r="G11" s="2" t="s">
        <v>1</v>
      </c>
      <c r="H11" s="2" t="s">
        <v>8</v>
      </c>
      <c r="I11" s="2"/>
    </row>
    <row r="12" spans="1:9" ht="25" thickBot="1">
      <c r="A12" s="188"/>
      <c r="B12" s="120" t="s">
        <v>61</v>
      </c>
      <c r="C12" s="121"/>
      <c r="D12" s="138" t="s">
        <v>31</v>
      </c>
      <c r="E12" s="139" t="s">
        <v>32</v>
      </c>
      <c r="F12" s="189"/>
      <c r="I12" s="2"/>
    </row>
    <row r="13" spans="1:9" ht="21">
      <c r="A13" s="188"/>
      <c r="B13" s="116" t="s">
        <v>34</v>
      </c>
      <c r="C13" s="117" t="s">
        <v>2</v>
      </c>
      <c r="D13" s="118">
        <v>0</v>
      </c>
      <c r="E13" s="119">
        <v>0</v>
      </c>
      <c r="F13" s="189"/>
      <c r="G13" s="4">
        <f>D13*$D$9</f>
        <v>0</v>
      </c>
      <c r="H13" s="4">
        <f>(E13/12)*$D$9</f>
        <v>0</v>
      </c>
      <c r="I13" s="2"/>
    </row>
    <row r="14" spans="1:9" ht="21">
      <c r="A14" s="188"/>
      <c r="B14" s="110" t="s">
        <v>35</v>
      </c>
      <c r="C14" s="109" t="s">
        <v>13</v>
      </c>
      <c r="D14" s="108">
        <v>0</v>
      </c>
      <c r="E14" s="111">
        <v>0</v>
      </c>
      <c r="F14" s="189"/>
      <c r="G14" s="4">
        <f t="shared" ref="G14:G17" si="0">D14*$D$9</f>
        <v>0</v>
      </c>
      <c r="H14" s="4">
        <f t="shared" ref="H14:H17" si="1">(E14/12)*$D$9</f>
        <v>0</v>
      </c>
      <c r="I14" s="2"/>
    </row>
    <row r="15" spans="1:9" ht="21">
      <c r="A15" s="188"/>
      <c r="B15" s="110" t="s">
        <v>37</v>
      </c>
      <c r="C15" s="109" t="s">
        <v>62</v>
      </c>
      <c r="D15" s="108">
        <v>0</v>
      </c>
      <c r="E15" s="111">
        <v>0</v>
      </c>
      <c r="F15" s="189"/>
      <c r="G15" s="4">
        <f t="shared" si="0"/>
        <v>0</v>
      </c>
      <c r="H15" s="4">
        <f t="shared" si="1"/>
        <v>0</v>
      </c>
      <c r="I15" s="2"/>
    </row>
    <row r="16" spans="1:9" ht="21">
      <c r="A16" s="188"/>
      <c r="B16" s="110" t="s">
        <v>38</v>
      </c>
      <c r="C16" s="109" t="s">
        <v>62</v>
      </c>
      <c r="D16" s="108">
        <v>0</v>
      </c>
      <c r="E16" s="111">
        <v>0</v>
      </c>
      <c r="F16" s="189"/>
      <c r="G16" s="4">
        <f t="shared" si="0"/>
        <v>0</v>
      </c>
      <c r="H16" s="4">
        <f>(E16/12)*D9</f>
        <v>0</v>
      </c>
      <c r="I16" s="2"/>
    </row>
    <row r="17" spans="1:9" ht="22" thickBot="1">
      <c r="A17" s="188"/>
      <c r="B17" s="112" t="s">
        <v>39</v>
      </c>
      <c r="C17" s="109" t="s">
        <v>62</v>
      </c>
      <c r="D17" s="114">
        <v>0</v>
      </c>
      <c r="E17" s="115">
        <v>0</v>
      </c>
      <c r="F17" s="189"/>
      <c r="G17" s="4">
        <f t="shared" si="0"/>
        <v>0</v>
      </c>
      <c r="H17" s="4">
        <f t="shared" si="1"/>
        <v>0</v>
      </c>
      <c r="I17" s="2"/>
    </row>
    <row r="18" spans="1:9" s="5" customFormat="1" ht="21">
      <c r="A18" s="188"/>
      <c r="B18" s="176"/>
      <c r="C18" s="177"/>
      <c r="D18" s="176"/>
      <c r="E18" s="176"/>
      <c r="F18" s="189"/>
      <c r="G18" s="107"/>
      <c r="H18" s="107"/>
    </row>
    <row r="19" spans="1:9" s="5" customFormat="1" ht="22" thickBot="1">
      <c r="A19" s="188"/>
      <c r="B19" s="176"/>
      <c r="C19" s="177"/>
      <c r="D19" s="176"/>
      <c r="E19" s="176"/>
      <c r="F19" s="189"/>
      <c r="G19" s="107"/>
      <c r="H19" s="107"/>
    </row>
    <row r="20" spans="1:9" ht="25" thickBot="1">
      <c r="A20" s="188"/>
      <c r="B20" s="120" t="s">
        <v>43</v>
      </c>
      <c r="C20" s="138"/>
      <c r="D20" s="138" t="s">
        <v>31</v>
      </c>
      <c r="E20" s="139" t="s">
        <v>32</v>
      </c>
      <c r="F20" s="189"/>
      <c r="G20" s="4"/>
      <c r="H20" s="4"/>
      <c r="I20" s="2"/>
    </row>
    <row r="21" spans="1:9" ht="21">
      <c r="A21" s="188"/>
      <c r="B21" s="147" t="s">
        <v>34</v>
      </c>
      <c r="C21" s="154" t="s">
        <v>28</v>
      </c>
      <c r="D21" s="154">
        <v>0</v>
      </c>
      <c r="E21" s="155">
        <v>0</v>
      </c>
      <c r="F21" s="189"/>
      <c r="G21" s="4">
        <f>D21*$D$9</f>
        <v>0</v>
      </c>
      <c r="H21" s="4">
        <f>(E21/12)*$D$9</f>
        <v>0</v>
      </c>
      <c r="I21" s="2"/>
    </row>
    <row r="22" spans="1:9" ht="21">
      <c r="A22" s="188"/>
      <c r="B22" s="145" t="s">
        <v>35</v>
      </c>
      <c r="C22" s="122" t="s">
        <v>29</v>
      </c>
      <c r="D22" s="122">
        <v>0</v>
      </c>
      <c r="E22" s="151">
        <v>0</v>
      </c>
      <c r="F22" s="189"/>
      <c r="G22" s="4">
        <f t="shared" ref="G22:G25" si="2">D22*$D$9</f>
        <v>0</v>
      </c>
      <c r="H22" s="4">
        <f t="shared" ref="H22:H25" si="3">(E22/12)*$D$9</f>
        <v>0</v>
      </c>
      <c r="I22" s="2"/>
    </row>
    <row r="23" spans="1:9" ht="21">
      <c r="A23" s="188"/>
      <c r="B23" s="145" t="s">
        <v>36</v>
      </c>
      <c r="C23" s="122" t="s">
        <v>60</v>
      </c>
      <c r="D23" s="122">
        <v>0</v>
      </c>
      <c r="E23" s="151">
        <v>0</v>
      </c>
      <c r="F23" s="189"/>
      <c r="G23" s="4">
        <f t="shared" si="2"/>
        <v>0</v>
      </c>
      <c r="H23" s="4">
        <f t="shared" si="3"/>
        <v>0</v>
      </c>
      <c r="I23" s="2"/>
    </row>
    <row r="24" spans="1:9" ht="21">
      <c r="A24" s="188"/>
      <c r="B24" s="145" t="s">
        <v>37</v>
      </c>
      <c r="C24" s="122" t="s">
        <v>60</v>
      </c>
      <c r="D24" s="122">
        <v>0</v>
      </c>
      <c r="E24" s="151">
        <v>0</v>
      </c>
      <c r="F24" s="189"/>
      <c r="G24" s="4">
        <f t="shared" si="2"/>
        <v>0</v>
      </c>
      <c r="H24" s="4">
        <f t="shared" si="3"/>
        <v>0</v>
      </c>
      <c r="I24" s="2"/>
    </row>
    <row r="25" spans="1:9" ht="22" thickBot="1">
      <c r="A25" s="188"/>
      <c r="B25" s="146" t="s">
        <v>38</v>
      </c>
      <c r="C25" s="152" t="s">
        <v>60</v>
      </c>
      <c r="D25" s="152">
        <v>0</v>
      </c>
      <c r="E25" s="153">
        <v>0</v>
      </c>
      <c r="F25" s="189"/>
      <c r="G25" s="4">
        <f t="shared" si="2"/>
        <v>0</v>
      </c>
      <c r="H25" s="4">
        <f t="shared" si="3"/>
        <v>0</v>
      </c>
      <c r="I25" s="2"/>
    </row>
    <row r="26" spans="1:9" ht="22" thickBot="1">
      <c r="A26" s="188"/>
      <c r="B26" s="176"/>
      <c r="C26" s="177"/>
      <c r="D26" s="176"/>
      <c r="E26" s="176"/>
      <c r="F26" s="189"/>
      <c r="G26" s="4"/>
      <c r="H26" s="4"/>
      <c r="I26" s="2"/>
    </row>
    <row r="27" spans="1:9" ht="25" thickBot="1">
      <c r="A27" s="188"/>
      <c r="B27" s="164" t="s">
        <v>44</v>
      </c>
      <c r="C27" s="165"/>
      <c r="D27" s="148" t="s">
        <v>31</v>
      </c>
      <c r="E27" s="149" t="s">
        <v>32</v>
      </c>
      <c r="F27" s="189"/>
      <c r="G27" s="4"/>
      <c r="H27" s="4"/>
      <c r="I27" s="2"/>
    </row>
    <row r="28" spans="1:9" ht="24">
      <c r="A28" s="188"/>
      <c r="B28" s="161" t="s">
        <v>34</v>
      </c>
      <c r="C28" s="162" t="s">
        <v>7</v>
      </c>
      <c r="D28" s="162">
        <v>0</v>
      </c>
      <c r="E28" s="163">
        <v>0</v>
      </c>
      <c r="F28" s="189"/>
      <c r="G28" s="4">
        <f>D28*$D$9</f>
        <v>0</v>
      </c>
      <c r="H28" s="4">
        <f>(E28/12)*$D$9</f>
        <v>0</v>
      </c>
      <c r="I28" s="2"/>
    </row>
    <row r="29" spans="1:9" ht="24">
      <c r="A29" s="188"/>
      <c r="B29" s="156" t="s">
        <v>35</v>
      </c>
      <c r="C29" s="150" t="s">
        <v>20</v>
      </c>
      <c r="D29" s="150">
        <v>0</v>
      </c>
      <c r="E29" s="157">
        <v>0</v>
      </c>
      <c r="F29" s="189"/>
      <c r="G29" s="4">
        <f t="shared" ref="G29:G34" si="4">D29*$D$9</f>
        <v>0</v>
      </c>
      <c r="H29" s="4">
        <f t="shared" ref="H29:H34" si="5">(E29/12)*$D$9</f>
        <v>0</v>
      </c>
      <c r="I29" s="2"/>
    </row>
    <row r="30" spans="1:9" ht="24">
      <c r="A30" s="188"/>
      <c r="B30" s="156" t="s">
        <v>36</v>
      </c>
      <c r="C30" s="150" t="s">
        <v>21</v>
      </c>
      <c r="D30" s="150">
        <v>0</v>
      </c>
      <c r="E30" s="157">
        <v>0</v>
      </c>
      <c r="F30" s="189"/>
      <c r="G30" s="4">
        <f t="shared" si="4"/>
        <v>0</v>
      </c>
      <c r="H30" s="4">
        <f t="shared" si="5"/>
        <v>0</v>
      </c>
      <c r="I30" s="2"/>
    </row>
    <row r="31" spans="1:9" ht="24">
      <c r="A31" s="188"/>
      <c r="B31" s="156" t="s">
        <v>37</v>
      </c>
      <c r="C31" s="150" t="s">
        <v>22</v>
      </c>
      <c r="D31" s="150">
        <v>0</v>
      </c>
      <c r="E31" s="157">
        <v>0</v>
      </c>
      <c r="F31" s="189"/>
      <c r="G31" s="4">
        <f t="shared" si="4"/>
        <v>0</v>
      </c>
      <c r="H31" s="4">
        <f t="shared" si="5"/>
        <v>0</v>
      </c>
      <c r="I31" s="2"/>
    </row>
    <row r="32" spans="1:9" ht="24">
      <c r="A32" s="188"/>
      <c r="B32" s="156" t="s">
        <v>38</v>
      </c>
      <c r="C32" s="150" t="s">
        <v>30</v>
      </c>
      <c r="D32" s="150">
        <v>0</v>
      </c>
      <c r="E32" s="157">
        <v>0</v>
      </c>
      <c r="F32" s="189"/>
      <c r="G32" s="4">
        <f t="shared" si="4"/>
        <v>0</v>
      </c>
      <c r="H32" s="4">
        <f t="shared" si="5"/>
        <v>0</v>
      </c>
      <c r="I32" s="2"/>
    </row>
    <row r="33" spans="1:9" ht="24">
      <c r="A33" s="188"/>
      <c r="B33" s="156" t="s">
        <v>39</v>
      </c>
      <c r="C33" s="150" t="s">
        <v>30</v>
      </c>
      <c r="D33" s="150">
        <v>0</v>
      </c>
      <c r="E33" s="157">
        <v>0</v>
      </c>
      <c r="F33" s="189"/>
      <c r="G33" s="4">
        <f t="shared" si="4"/>
        <v>0</v>
      </c>
      <c r="H33" s="4">
        <f t="shared" si="5"/>
        <v>0</v>
      </c>
      <c r="I33" s="2"/>
    </row>
    <row r="34" spans="1:9" ht="25" thickBot="1">
      <c r="A34" s="188"/>
      <c r="B34" s="158" t="s">
        <v>40</v>
      </c>
      <c r="C34" s="159" t="s">
        <v>30</v>
      </c>
      <c r="D34" s="159">
        <v>0</v>
      </c>
      <c r="E34" s="160">
        <v>0</v>
      </c>
      <c r="F34" s="189"/>
      <c r="G34" s="4">
        <f t="shared" si="4"/>
        <v>0</v>
      </c>
      <c r="H34" s="4">
        <f t="shared" si="5"/>
        <v>0</v>
      </c>
      <c r="I34" s="2"/>
    </row>
    <row r="35" spans="1:9" ht="18" thickBot="1">
      <c r="A35" s="192"/>
      <c r="B35" s="193"/>
      <c r="C35" s="194"/>
      <c r="D35" s="193"/>
      <c r="E35" s="193"/>
      <c r="F35" s="195"/>
      <c r="G35" s="2" t="s">
        <v>0</v>
      </c>
      <c r="I35" s="2"/>
    </row>
    <row r="36" spans="1:9">
      <c r="G36" s="4">
        <f>SUM(G10:G34)</f>
        <v>0</v>
      </c>
      <c r="H36" s="3">
        <f>SUM(H13:H31)</f>
        <v>0</v>
      </c>
      <c r="I36" s="2"/>
    </row>
    <row r="38" spans="1:9">
      <c r="H38" s="4">
        <f>SUM(G36:H36)</f>
        <v>0</v>
      </c>
      <c r="I38" s="2"/>
    </row>
    <row r="39" spans="1:9" ht="15">
      <c r="A39" s="2"/>
      <c r="B39" s="2"/>
      <c r="C39" s="2"/>
      <c r="D39" s="2"/>
      <c r="E39" s="2"/>
      <c r="F39" s="2"/>
      <c r="I39" s="2"/>
    </row>
    <row r="40" spans="1:9" ht="15">
      <c r="A40" s="2"/>
      <c r="B40" s="2"/>
      <c r="C40" s="2"/>
      <c r="D40" s="2"/>
      <c r="E40" s="2"/>
      <c r="F40" s="2"/>
      <c r="I40" s="2"/>
    </row>
  </sheetData>
  <sheetProtection password="B9BF" sheet="1" objects="1" scenarios="1"/>
  <mergeCells count="10">
    <mergeCell ref="B9:C9"/>
    <mergeCell ref="D9:E9"/>
    <mergeCell ref="B10:C10"/>
    <mergeCell ref="D10:E10"/>
    <mergeCell ref="B2:E2"/>
    <mergeCell ref="B4:D4"/>
    <mergeCell ref="B5:C5"/>
    <mergeCell ref="B7:E7"/>
    <mergeCell ref="B8:C8"/>
    <mergeCell ref="D8:E8"/>
  </mergeCells>
  <conditionalFormatting sqref="E4">
    <cfRule type="cellIs" dxfId="35" priority="12" operator="equal">
      <formula>"00/2000"</formula>
    </cfRule>
  </conditionalFormatting>
  <conditionalFormatting sqref="D8:E8 D10:E10 D13:E17">
    <cfRule type="cellIs" dxfId="34" priority="11" operator="equal">
      <formula>0</formula>
    </cfRule>
  </conditionalFormatting>
  <conditionalFormatting sqref="C15:C17">
    <cfRule type="containsText" dxfId="33" priority="10" operator="containsText" text="Andere kosten: Distributie software">
      <formula>NOT(ISERROR(SEARCH("Andere kosten: Distributie software",C15)))</formula>
    </cfRule>
  </conditionalFormatting>
  <conditionalFormatting sqref="B23:B25 E23:E25">
    <cfRule type="containsText" dxfId="32" priority="9" operator="containsText" text="Andere kosten: Online advertentie">
      <formula>NOT(ISERROR(SEARCH("Andere kosten: Online advertentie",B23)))</formula>
    </cfRule>
  </conditionalFormatting>
  <conditionalFormatting sqref="D21:E25">
    <cfRule type="cellIs" dxfId="31" priority="8" operator="equal">
      <formula>0</formula>
    </cfRule>
  </conditionalFormatting>
  <conditionalFormatting sqref="D28:E34">
    <cfRule type="cellIs" dxfId="30" priority="7" operator="equal">
      <formula>0</formula>
    </cfRule>
  </conditionalFormatting>
  <conditionalFormatting sqref="C23">
    <cfRule type="containsText" dxfId="29" priority="6" operator="containsText" text="Andere kosten: offline advertentie">
      <formula>NOT(ISERROR(SEARCH("Andere kosten: offline advertentie",C23)))</formula>
    </cfRule>
  </conditionalFormatting>
  <conditionalFormatting sqref="C23:C25">
    <cfRule type="containsText" dxfId="28" priority="5" operator="containsText" text="Andere kosten: offline advertentie">
      <formula>NOT(ISERROR(SEARCH("Andere kosten: offline advertentie",C23)))</formula>
    </cfRule>
  </conditionalFormatting>
  <conditionalFormatting sqref="C32:C34">
    <cfRule type="cellIs" dxfId="27" priority="4" operator="equal">
      <formula>"Andere kosten"</formula>
    </cfRule>
  </conditionalFormatting>
  <conditionalFormatting sqref="D9:E9">
    <cfRule type="cellIs" dxfId="26" priority="3" operator="equal">
      <formula>0</formula>
    </cfRule>
  </conditionalFormatting>
  <conditionalFormatting sqref="B2:E2">
    <cfRule type="containsText" dxfId="25" priority="2" operator="containsText" text="Naam OTA">
      <formula>NOT(ISERROR(SEARCH("Naam OTA",B2)))</formula>
    </cfRule>
  </conditionalFormatting>
  <conditionalFormatting sqref="D5">
    <cfRule type="cellIs" dxfId="24" priority="1" operator="equal">
      <formula>"naam OTA"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workbookViewId="0">
      <selection activeCell="F5" sqref="F5"/>
    </sheetView>
  </sheetViews>
  <sheetFormatPr baseColWidth="10" defaultRowHeight="17" x14ac:dyDescent="0"/>
  <cols>
    <col min="1" max="1" width="3.83203125" style="92" customWidth="1"/>
    <col min="2" max="2" width="3.83203125" style="5" customWidth="1"/>
    <col min="3" max="3" width="79.33203125" style="90" customWidth="1"/>
    <col min="4" max="4" width="24.33203125" style="5" bestFit="1" customWidth="1"/>
    <col min="5" max="5" width="20.83203125" style="5" bestFit="1" customWidth="1"/>
    <col min="6" max="6" width="3.5" style="5" customWidth="1"/>
    <col min="7" max="7" width="14.33203125" style="2" hidden="1" customWidth="1"/>
    <col min="8" max="8" width="13.33203125" style="2" hidden="1" customWidth="1"/>
    <col min="9" max="9" width="10.83203125" style="5" customWidth="1"/>
    <col min="10" max="16384" width="10.83203125" style="2"/>
  </cols>
  <sheetData>
    <row r="1" spans="1:9" ht="18" thickBot="1">
      <c r="A1" s="184"/>
      <c r="B1" s="185"/>
      <c r="C1" s="186"/>
      <c r="D1" s="185"/>
      <c r="E1" s="185"/>
      <c r="F1" s="187"/>
      <c r="I1" s="2"/>
    </row>
    <row r="2" spans="1:9" s="5" customFormat="1" ht="39" thickBot="1">
      <c r="A2" s="188"/>
      <c r="B2" s="200" t="s">
        <v>64</v>
      </c>
      <c r="C2" s="201"/>
      <c r="D2" s="201"/>
      <c r="E2" s="202"/>
      <c r="F2" s="189"/>
    </row>
    <row r="3" spans="1:9" s="5" customFormat="1" ht="31" thickBot="1">
      <c r="A3" s="188"/>
      <c r="B3" s="190"/>
      <c r="C3" s="178"/>
      <c r="D3" s="178"/>
      <c r="E3" s="179"/>
      <c r="F3" s="189"/>
    </row>
    <row r="4" spans="1:9" s="5" customFormat="1">
      <c r="A4" s="188"/>
      <c r="B4" s="166" t="s">
        <v>45</v>
      </c>
      <c r="C4" s="167"/>
      <c r="D4" s="170"/>
      <c r="E4" s="172" t="str">
        <f>DAHBOARD!H8</f>
        <v>00/2000</v>
      </c>
      <c r="F4" s="189"/>
    </row>
    <row r="5" spans="1:9" s="5" customFormat="1" ht="47" thickBot="1">
      <c r="A5" s="188"/>
      <c r="B5" s="197" t="s">
        <v>68</v>
      </c>
      <c r="C5" s="198"/>
      <c r="D5" s="199" t="str">
        <f>B2</f>
        <v>Naam OTA</v>
      </c>
      <c r="E5" s="196" t="e">
        <f>($H$38/D8)</f>
        <v>#DIV/0!</v>
      </c>
      <c r="F5" s="189"/>
    </row>
    <row r="6" spans="1:9" s="5" customFormat="1" ht="47" thickBot="1">
      <c r="A6" s="188"/>
      <c r="B6" s="190"/>
      <c r="C6" s="191"/>
      <c r="D6" s="190"/>
      <c r="E6" s="180"/>
      <c r="F6" s="189"/>
    </row>
    <row r="7" spans="1:9" ht="31" thickBot="1">
      <c r="A7" s="188"/>
      <c r="B7" s="104" t="s">
        <v>23</v>
      </c>
      <c r="C7" s="105"/>
      <c r="D7" s="105"/>
      <c r="E7" s="106"/>
      <c r="F7" s="189"/>
      <c r="I7" s="2"/>
    </row>
    <row r="8" spans="1:9" ht="30">
      <c r="A8" s="188"/>
      <c r="B8" s="94" t="s">
        <v>66</v>
      </c>
      <c r="C8" s="91"/>
      <c r="D8" s="93">
        <v>0</v>
      </c>
      <c r="E8" s="95"/>
      <c r="F8" s="189"/>
      <c r="I8" s="2"/>
    </row>
    <row r="9" spans="1:9" ht="38" customHeight="1" thickBot="1">
      <c r="A9" s="188"/>
      <c r="B9" s="96" t="s">
        <v>67</v>
      </c>
      <c r="C9" s="97"/>
      <c r="D9" s="98">
        <v>0</v>
      </c>
      <c r="E9" s="99"/>
      <c r="F9" s="189"/>
      <c r="I9" s="2"/>
    </row>
    <row r="10" spans="1:9" ht="31" thickBot="1">
      <c r="A10" s="188"/>
      <c r="B10" s="96" t="s">
        <v>65</v>
      </c>
      <c r="C10" s="97"/>
      <c r="D10" s="93">
        <v>0</v>
      </c>
      <c r="E10" s="95"/>
      <c r="F10" s="189"/>
      <c r="G10" s="4">
        <f>D10</f>
        <v>0</v>
      </c>
      <c r="I10" s="2"/>
    </row>
    <row r="11" spans="1:9" ht="25" thickBot="1">
      <c r="A11" s="188"/>
      <c r="B11" s="181"/>
      <c r="C11" s="181"/>
      <c r="D11" s="181"/>
      <c r="E11" s="181"/>
      <c r="F11" s="189"/>
      <c r="G11" s="2" t="s">
        <v>1</v>
      </c>
      <c r="H11" s="2" t="s">
        <v>8</v>
      </c>
      <c r="I11" s="2"/>
    </row>
    <row r="12" spans="1:9" ht="25" thickBot="1">
      <c r="A12" s="188"/>
      <c r="B12" s="120" t="s">
        <v>61</v>
      </c>
      <c r="C12" s="121"/>
      <c r="D12" s="138" t="s">
        <v>31</v>
      </c>
      <c r="E12" s="139" t="s">
        <v>32</v>
      </c>
      <c r="F12" s="189"/>
      <c r="I12" s="2"/>
    </row>
    <row r="13" spans="1:9" ht="21">
      <c r="A13" s="188"/>
      <c r="B13" s="116" t="s">
        <v>34</v>
      </c>
      <c r="C13" s="117" t="s">
        <v>2</v>
      </c>
      <c r="D13" s="118">
        <v>0</v>
      </c>
      <c r="E13" s="119">
        <v>0</v>
      </c>
      <c r="F13" s="189"/>
      <c r="G13" s="4">
        <f>D13*$D$9</f>
        <v>0</v>
      </c>
      <c r="H13" s="4">
        <f>(E13/12)*$D$9</f>
        <v>0</v>
      </c>
      <c r="I13" s="2"/>
    </row>
    <row r="14" spans="1:9" ht="21">
      <c r="A14" s="188"/>
      <c r="B14" s="110" t="s">
        <v>35</v>
      </c>
      <c r="C14" s="109" t="s">
        <v>13</v>
      </c>
      <c r="D14" s="108">
        <v>0</v>
      </c>
      <c r="E14" s="111">
        <v>0</v>
      </c>
      <c r="F14" s="189"/>
      <c r="G14" s="4">
        <f t="shared" ref="G14:G17" si="0">D14*$D$9</f>
        <v>0</v>
      </c>
      <c r="H14" s="4">
        <f t="shared" ref="H14:H17" si="1">(E14/12)*$D$9</f>
        <v>0</v>
      </c>
      <c r="I14" s="2"/>
    </row>
    <row r="15" spans="1:9" ht="21">
      <c r="A15" s="188"/>
      <c r="B15" s="110" t="s">
        <v>37</v>
      </c>
      <c r="C15" s="109" t="s">
        <v>62</v>
      </c>
      <c r="D15" s="108">
        <v>0</v>
      </c>
      <c r="E15" s="111">
        <v>0</v>
      </c>
      <c r="F15" s="189"/>
      <c r="G15" s="4">
        <f t="shared" si="0"/>
        <v>0</v>
      </c>
      <c r="H15" s="4">
        <f t="shared" si="1"/>
        <v>0</v>
      </c>
      <c r="I15" s="2"/>
    </row>
    <row r="16" spans="1:9" ht="21">
      <c r="A16" s="188"/>
      <c r="B16" s="110" t="s">
        <v>38</v>
      </c>
      <c r="C16" s="109" t="s">
        <v>62</v>
      </c>
      <c r="D16" s="108">
        <v>0</v>
      </c>
      <c r="E16" s="111">
        <v>0</v>
      </c>
      <c r="F16" s="189"/>
      <c r="G16" s="4">
        <f t="shared" si="0"/>
        <v>0</v>
      </c>
      <c r="H16" s="4">
        <f>(E16/12)*D9</f>
        <v>0</v>
      </c>
      <c r="I16" s="2"/>
    </row>
    <row r="17" spans="1:9" ht="22" thickBot="1">
      <c r="A17" s="188"/>
      <c r="B17" s="112" t="s">
        <v>39</v>
      </c>
      <c r="C17" s="109" t="s">
        <v>62</v>
      </c>
      <c r="D17" s="114">
        <v>0</v>
      </c>
      <c r="E17" s="115">
        <v>0</v>
      </c>
      <c r="F17" s="189"/>
      <c r="G17" s="4">
        <f t="shared" si="0"/>
        <v>0</v>
      </c>
      <c r="H17" s="4">
        <f t="shared" si="1"/>
        <v>0</v>
      </c>
      <c r="I17" s="2"/>
    </row>
    <row r="18" spans="1:9" s="5" customFormat="1" ht="21">
      <c r="A18" s="188"/>
      <c r="B18" s="176"/>
      <c r="C18" s="177"/>
      <c r="D18" s="176"/>
      <c r="E18" s="176"/>
      <c r="F18" s="189"/>
      <c r="G18" s="107"/>
      <c r="H18" s="107"/>
    </row>
    <row r="19" spans="1:9" s="5" customFormat="1" ht="22" thickBot="1">
      <c r="A19" s="188"/>
      <c r="B19" s="176"/>
      <c r="C19" s="177"/>
      <c r="D19" s="176"/>
      <c r="E19" s="176"/>
      <c r="F19" s="189"/>
      <c r="G19" s="107"/>
      <c r="H19" s="107"/>
    </row>
    <row r="20" spans="1:9" ht="25" thickBot="1">
      <c r="A20" s="188"/>
      <c r="B20" s="120" t="s">
        <v>43</v>
      </c>
      <c r="C20" s="138"/>
      <c r="D20" s="138" t="s">
        <v>31</v>
      </c>
      <c r="E20" s="139" t="s">
        <v>32</v>
      </c>
      <c r="F20" s="189"/>
      <c r="G20" s="4"/>
      <c r="H20" s="4"/>
      <c r="I20" s="2"/>
    </row>
    <row r="21" spans="1:9" ht="21">
      <c r="A21" s="188"/>
      <c r="B21" s="147" t="s">
        <v>34</v>
      </c>
      <c r="C21" s="154" t="s">
        <v>28</v>
      </c>
      <c r="D21" s="154">
        <v>0</v>
      </c>
      <c r="E21" s="155">
        <v>0</v>
      </c>
      <c r="F21" s="189"/>
      <c r="G21" s="4">
        <f>D21*$D$9</f>
        <v>0</v>
      </c>
      <c r="H21" s="4">
        <f>(E21/12)*$D$9</f>
        <v>0</v>
      </c>
      <c r="I21" s="2"/>
    </row>
    <row r="22" spans="1:9" ht="21">
      <c r="A22" s="188"/>
      <c r="B22" s="145" t="s">
        <v>35</v>
      </c>
      <c r="C22" s="122" t="s">
        <v>29</v>
      </c>
      <c r="D22" s="122">
        <v>0</v>
      </c>
      <c r="E22" s="151">
        <v>0</v>
      </c>
      <c r="F22" s="189"/>
      <c r="G22" s="4">
        <f t="shared" ref="G22:G25" si="2">D22*$D$9</f>
        <v>0</v>
      </c>
      <c r="H22" s="4">
        <f t="shared" ref="H22:H25" si="3">(E22/12)*$D$9</f>
        <v>0</v>
      </c>
      <c r="I22" s="2"/>
    </row>
    <row r="23" spans="1:9" ht="21">
      <c r="A23" s="188"/>
      <c r="B23" s="145" t="s">
        <v>36</v>
      </c>
      <c r="C23" s="122" t="s">
        <v>60</v>
      </c>
      <c r="D23" s="122">
        <v>0</v>
      </c>
      <c r="E23" s="151">
        <v>0</v>
      </c>
      <c r="F23" s="189"/>
      <c r="G23" s="4">
        <f t="shared" si="2"/>
        <v>0</v>
      </c>
      <c r="H23" s="4">
        <f t="shared" si="3"/>
        <v>0</v>
      </c>
      <c r="I23" s="2"/>
    </row>
    <row r="24" spans="1:9" ht="21">
      <c r="A24" s="188"/>
      <c r="B24" s="145" t="s">
        <v>37</v>
      </c>
      <c r="C24" s="122" t="s">
        <v>60</v>
      </c>
      <c r="D24" s="122">
        <v>0</v>
      </c>
      <c r="E24" s="151">
        <v>0</v>
      </c>
      <c r="F24" s="189"/>
      <c r="G24" s="4">
        <f t="shared" si="2"/>
        <v>0</v>
      </c>
      <c r="H24" s="4">
        <f t="shared" si="3"/>
        <v>0</v>
      </c>
      <c r="I24" s="2"/>
    </row>
    <row r="25" spans="1:9" ht="22" thickBot="1">
      <c r="A25" s="188"/>
      <c r="B25" s="146" t="s">
        <v>38</v>
      </c>
      <c r="C25" s="152" t="s">
        <v>60</v>
      </c>
      <c r="D25" s="152">
        <v>0</v>
      </c>
      <c r="E25" s="153">
        <v>0</v>
      </c>
      <c r="F25" s="189"/>
      <c r="G25" s="4">
        <f t="shared" si="2"/>
        <v>0</v>
      </c>
      <c r="H25" s="4">
        <f t="shared" si="3"/>
        <v>0</v>
      </c>
      <c r="I25" s="2"/>
    </row>
    <row r="26" spans="1:9" ht="22" thickBot="1">
      <c r="A26" s="188"/>
      <c r="B26" s="176"/>
      <c r="C26" s="177"/>
      <c r="D26" s="176"/>
      <c r="E26" s="176"/>
      <c r="F26" s="189"/>
      <c r="G26" s="4"/>
      <c r="H26" s="4"/>
      <c r="I26" s="2"/>
    </row>
    <row r="27" spans="1:9" ht="25" thickBot="1">
      <c r="A27" s="188"/>
      <c r="B27" s="164" t="s">
        <v>44</v>
      </c>
      <c r="C27" s="165"/>
      <c r="D27" s="148" t="s">
        <v>31</v>
      </c>
      <c r="E27" s="149" t="s">
        <v>32</v>
      </c>
      <c r="F27" s="189"/>
      <c r="G27" s="4"/>
      <c r="H27" s="4"/>
      <c r="I27" s="2"/>
    </row>
    <row r="28" spans="1:9" ht="24">
      <c r="A28" s="188"/>
      <c r="B28" s="161" t="s">
        <v>34</v>
      </c>
      <c r="C28" s="162" t="s">
        <v>7</v>
      </c>
      <c r="D28" s="162">
        <v>0</v>
      </c>
      <c r="E28" s="163">
        <v>0</v>
      </c>
      <c r="F28" s="189"/>
      <c r="G28" s="4">
        <f>D28*$D$9</f>
        <v>0</v>
      </c>
      <c r="H28" s="4">
        <f>(E28/12)*$D$9</f>
        <v>0</v>
      </c>
      <c r="I28" s="2"/>
    </row>
    <row r="29" spans="1:9" ht="24">
      <c r="A29" s="188"/>
      <c r="B29" s="156" t="s">
        <v>35</v>
      </c>
      <c r="C29" s="150" t="s">
        <v>20</v>
      </c>
      <c r="D29" s="150">
        <v>0</v>
      </c>
      <c r="E29" s="157">
        <v>0</v>
      </c>
      <c r="F29" s="189"/>
      <c r="G29" s="4">
        <f t="shared" ref="G29:G34" si="4">D29*$D$9</f>
        <v>0</v>
      </c>
      <c r="H29" s="4">
        <f t="shared" ref="H29:H34" si="5">(E29/12)*$D$9</f>
        <v>0</v>
      </c>
      <c r="I29" s="2"/>
    </row>
    <row r="30" spans="1:9" ht="24">
      <c r="A30" s="188"/>
      <c r="B30" s="156" t="s">
        <v>36</v>
      </c>
      <c r="C30" s="150" t="s">
        <v>21</v>
      </c>
      <c r="D30" s="150">
        <v>0</v>
      </c>
      <c r="E30" s="157">
        <v>0</v>
      </c>
      <c r="F30" s="189"/>
      <c r="G30" s="4">
        <f t="shared" si="4"/>
        <v>0</v>
      </c>
      <c r="H30" s="4">
        <f t="shared" si="5"/>
        <v>0</v>
      </c>
      <c r="I30" s="2"/>
    </row>
    <row r="31" spans="1:9" ht="24">
      <c r="A31" s="188"/>
      <c r="B31" s="156" t="s">
        <v>37</v>
      </c>
      <c r="C31" s="150" t="s">
        <v>22</v>
      </c>
      <c r="D31" s="150">
        <v>0</v>
      </c>
      <c r="E31" s="157">
        <v>0</v>
      </c>
      <c r="F31" s="189"/>
      <c r="G31" s="4">
        <f t="shared" si="4"/>
        <v>0</v>
      </c>
      <c r="H31" s="4">
        <f t="shared" si="5"/>
        <v>0</v>
      </c>
      <c r="I31" s="2"/>
    </row>
    <row r="32" spans="1:9" ht="24">
      <c r="A32" s="188"/>
      <c r="B32" s="156" t="s">
        <v>38</v>
      </c>
      <c r="C32" s="150" t="s">
        <v>30</v>
      </c>
      <c r="D32" s="150">
        <v>0</v>
      </c>
      <c r="E32" s="157">
        <v>0</v>
      </c>
      <c r="F32" s="189"/>
      <c r="G32" s="4">
        <f t="shared" si="4"/>
        <v>0</v>
      </c>
      <c r="H32" s="4">
        <f t="shared" si="5"/>
        <v>0</v>
      </c>
      <c r="I32" s="2"/>
    </row>
    <row r="33" spans="1:9" ht="24">
      <c r="A33" s="188"/>
      <c r="B33" s="156" t="s">
        <v>39</v>
      </c>
      <c r="C33" s="150" t="s">
        <v>30</v>
      </c>
      <c r="D33" s="150">
        <v>0</v>
      </c>
      <c r="E33" s="157">
        <v>0</v>
      </c>
      <c r="F33" s="189"/>
      <c r="G33" s="4">
        <f t="shared" si="4"/>
        <v>0</v>
      </c>
      <c r="H33" s="4">
        <f t="shared" si="5"/>
        <v>0</v>
      </c>
      <c r="I33" s="2"/>
    </row>
    <row r="34" spans="1:9" ht="25" thickBot="1">
      <c r="A34" s="188"/>
      <c r="B34" s="158" t="s">
        <v>40</v>
      </c>
      <c r="C34" s="159" t="s">
        <v>30</v>
      </c>
      <c r="D34" s="159">
        <v>0</v>
      </c>
      <c r="E34" s="160">
        <v>0</v>
      </c>
      <c r="F34" s="189"/>
      <c r="G34" s="4">
        <f t="shared" si="4"/>
        <v>0</v>
      </c>
      <c r="H34" s="4">
        <f t="shared" si="5"/>
        <v>0</v>
      </c>
      <c r="I34" s="2"/>
    </row>
    <row r="35" spans="1:9" ht="18" thickBot="1">
      <c r="A35" s="192"/>
      <c r="B35" s="193"/>
      <c r="C35" s="194"/>
      <c r="D35" s="193"/>
      <c r="E35" s="193"/>
      <c r="F35" s="195"/>
      <c r="G35" s="2" t="s">
        <v>0</v>
      </c>
      <c r="I35" s="2"/>
    </row>
    <row r="36" spans="1:9">
      <c r="G36" s="4">
        <f>SUM(G10:G34)</f>
        <v>0</v>
      </c>
      <c r="H36" s="3">
        <f>SUM(H13:H31)</f>
        <v>0</v>
      </c>
      <c r="I36" s="2"/>
    </row>
    <row r="38" spans="1:9">
      <c r="H38" s="4">
        <f>SUM(G36:H36)</f>
        <v>0</v>
      </c>
      <c r="I38" s="2"/>
    </row>
    <row r="39" spans="1:9" ht="15">
      <c r="A39" s="2"/>
      <c r="B39" s="2"/>
      <c r="C39" s="2"/>
      <c r="D39" s="2"/>
      <c r="E39" s="2"/>
      <c r="F39" s="2"/>
      <c r="I39" s="2"/>
    </row>
    <row r="40" spans="1:9" ht="15">
      <c r="A40" s="2"/>
      <c r="B40" s="2"/>
      <c r="C40" s="2"/>
      <c r="D40" s="2"/>
      <c r="E40" s="2"/>
      <c r="F40" s="2"/>
      <c r="I40" s="2"/>
    </row>
  </sheetData>
  <sheetProtection password="B9BF" sheet="1" objects="1" scenarios="1"/>
  <mergeCells count="10">
    <mergeCell ref="B9:C9"/>
    <mergeCell ref="D9:E9"/>
    <mergeCell ref="B10:C10"/>
    <mergeCell ref="D10:E10"/>
    <mergeCell ref="B2:E2"/>
    <mergeCell ref="B4:D4"/>
    <mergeCell ref="B5:C5"/>
    <mergeCell ref="B7:E7"/>
    <mergeCell ref="B8:C8"/>
    <mergeCell ref="D8:E8"/>
  </mergeCells>
  <conditionalFormatting sqref="E4">
    <cfRule type="cellIs" dxfId="23" priority="12" operator="equal">
      <formula>"00/2000"</formula>
    </cfRule>
  </conditionalFormatting>
  <conditionalFormatting sqref="D8:E8 D10:E10 D13:E17">
    <cfRule type="cellIs" dxfId="22" priority="11" operator="equal">
      <formula>0</formula>
    </cfRule>
  </conditionalFormatting>
  <conditionalFormatting sqref="C15:C17">
    <cfRule type="containsText" dxfId="21" priority="10" operator="containsText" text="Andere kosten: Distributie software">
      <formula>NOT(ISERROR(SEARCH("Andere kosten: Distributie software",C15)))</formula>
    </cfRule>
  </conditionalFormatting>
  <conditionalFormatting sqref="B23:B25 E23:E25">
    <cfRule type="containsText" dxfId="20" priority="9" operator="containsText" text="Andere kosten: Online advertentie">
      <formula>NOT(ISERROR(SEARCH("Andere kosten: Online advertentie",B23)))</formula>
    </cfRule>
  </conditionalFormatting>
  <conditionalFormatting sqref="D21:E25">
    <cfRule type="cellIs" dxfId="19" priority="8" operator="equal">
      <formula>0</formula>
    </cfRule>
  </conditionalFormatting>
  <conditionalFormatting sqref="D28:E34">
    <cfRule type="cellIs" dxfId="18" priority="7" operator="equal">
      <formula>0</formula>
    </cfRule>
  </conditionalFormatting>
  <conditionalFormatting sqref="C23">
    <cfRule type="containsText" dxfId="17" priority="6" operator="containsText" text="Andere kosten: offline advertentie">
      <formula>NOT(ISERROR(SEARCH("Andere kosten: offline advertentie",C23)))</formula>
    </cfRule>
  </conditionalFormatting>
  <conditionalFormatting sqref="C23:C25">
    <cfRule type="containsText" dxfId="16" priority="5" operator="containsText" text="Andere kosten: offline advertentie">
      <formula>NOT(ISERROR(SEARCH("Andere kosten: offline advertentie",C23)))</formula>
    </cfRule>
  </conditionalFormatting>
  <conditionalFormatting sqref="C32:C34">
    <cfRule type="cellIs" dxfId="15" priority="4" operator="equal">
      <formula>"Andere kosten"</formula>
    </cfRule>
  </conditionalFormatting>
  <conditionalFormatting sqref="D9:E9">
    <cfRule type="cellIs" dxfId="14" priority="3" operator="equal">
      <formula>0</formula>
    </cfRule>
  </conditionalFormatting>
  <conditionalFormatting sqref="B2:E2">
    <cfRule type="containsText" dxfId="13" priority="2" operator="containsText" text="Naam OTA">
      <formula>NOT(ISERROR(SEARCH("Naam OTA",B2)))</formula>
    </cfRule>
  </conditionalFormatting>
  <conditionalFormatting sqref="D5">
    <cfRule type="cellIs" dxfId="12" priority="1" operator="equal">
      <formula>"naam OTA"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tabSelected="1" workbookViewId="0">
      <selection activeCell="C6" sqref="C6"/>
    </sheetView>
  </sheetViews>
  <sheetFormatPr baseColWidth="10" defaultRowHeight="17" x14ac:dyDescent="0"/>
  <cols>
    <col min="1" max="1" width="3.83203125" style="92" customWidth="1"/>
    <col min="2" max="2" width="3.83203125" style="5" customWidth="1"/>
    <col min="3" max="3" width="79.33203125" style="90" customWidth="1"/>
    <col min="4" max="4" width="24.33203125" style="5" bestFit="1" customWidth="1"/>
    <col min="5" max="5" width="20.83203125" style="5" bestFit="1" customWidth="1"/>
    <col min="6" max="6" width="3.5" style="5" customWidth="1"/>
    <col min="7" max="7" width="14.33203125" style="2" hidden="1" customWidth="1"/>
    <col min="8" max="8" width="13.33203125" style="2" hidden="1" customWidth="1"/>
    <col min="9" max="9" width="10.83203125" style="5" customWidth="1"/>
    <col min="10" max="16384" width="10.83203125" style="2"/>
  </cols>
  <sheetData>
    <row r="1" spans="1:9" ht="18" thickBot="1">
      <c r="A1" s="184"/>
      <c r="B1" s="185"/>
      <c r="C1" s="186"/>
      <c r="D1" s="185"/>
      <c r="E1" s="185"/>
      <c r="F1" s="187"/>
      <c r="I1" s="2"/>
    </row>
    <row r="2" spans="1:9" s="5" customFormat="1" ht="39" thickBot="1">
      <c r="A2" s="188"/>
      <c r="B2" s="200" t="s">
        <v>64</v>
      </c>
      <c r="C2" s="201"/>
      <c r="D2" s="201"/>
      <c r="E2" s="202"/>
      <c r="F2" s="189"/>
    </row>
    <row r="3" spans="1:9" s="5" customFormat="1" ht="31" thickBot="1">
      <c r="A3" s="188"/>
      <c r="B3" s="190"/>
      <c r="C3" s="178"/>
      <c r="D3" s="178"/>
      <c r="E3" s="179"/>
      <c r="F3" s="189"/>
    </row>
    <row r="4" spans="1:9" s="5" customFormat="1">
      <c r="A4" s="188"/>
      <c r="B4" s="166" t="s">
        <v>45</v>
      </c>
      <c r="C4" s="167"/>
      <c r="D4" s="170"/>
      <c r="E4" s="172" t="str">
        <f>DAHBOARD!H8</f>
        <v>00/2000</v>
      </c>
      <c r="F4" s="189"/>
    </row>
    <row r="5" spans="1:9" s="5" customFormat="1" ht="47" thickBot="1">
      <c r="A5" s="188"/>
      <c r="B5" s="197" t="s">
        <v>68</v>
      </c>
      <c r="C5" s="198"/>
      <c r="D5" s="199" t="str">
        <f>B2</f>
        <v>Naam OTA</v>
      </c>
      <c r="E5" s="196" t="e">
        <f>($H$38/D8)</f>
        <v>#DIV/0!</v>
      </c>
      <c r="F5" s="189"/>
    </row>
    <row r="6" spans="1:9" s="5" customFormat="1" ht="47" thickBot="1">
      <c r="A6" s="188"/>
      <c r="B6" s="190"/>
      <c r="C6" s="191"/>
      <c r="D6" s="190"/>
      <c r="E6" s="180"/>
      <c r="F6" s="189"/>
    </row>
    <row r="7" spans="1:9" ht="31" thickBot="1">
      <c r="A7" s="188"/>
      <c r="B7" s="104" t="s">
        <v>23</v>
      </c>
      <c r="C7" s="105"/>
      <c r="D7" s="105"/>
      <c r="E7" s="106"/>
      <c r="F7" s="189"/>
      <c r="I7" s="2"/>
    </row>
    <row r="8" spans="1:9" ht="30">
      <c r="A8" s="188"/>
      <c r="B8" s="94" t="s">
        <v>66</v>
      </c>
      <c r="C8" s="91"/>
      <c r="D8" s="93">
        <v>0</v>
      </c>
      <c r="E8" s="95"/>
      <c r="F8" s="189"/>
      <c r="I8" s="2"/>
    </row>
    <row r="9" spans="1:9" ht="38" customHeight="1" thickBot="1">
      <c r="A9" s="188"/>
      <c r="B9" s="96" t="s">
        <v>67</v>
      </c>
      <c r="C9" s="97"/>
      <c r="D9" s="98">
        <v>0</v>
      </c>
      <c r="E9" s="99"/>
      <c r="F9" s="189"/>
      <c r="I9" s="2"/>
    </row>
    <row r="10" spans="1:9" ht="31" thickBot="1">
      <c r="A10" s="188"/>
      <c r="B10" s="96" t="s">
        <v>65</v>
      </c>
      <c r="C10" s="97"/>
      <c r="D10" s="93">
        <v>0</v>
      </c>
      <c r="E10" s="95"/>
      <c r="F10" s="189"/>
      <c r="G10" s="4">
        <f>D10</f>
        <v>0</v>
      </c>
      <c r="I10" s="2"/>
    </row>
    <row r="11" spans="1:9" ht="25" thickBot="1">
      <c r="A11" s="188"/>
      <c r="B11" s="181"/>
      <c r="C11" s="181"/>
      <c r="D11" s="181"/>
      <c r="E11" s="181"/>
      <c r="F11" s="189"/>
      <c r="G11" s="2" t="s">
        <v>1</v>
      </c>
      <c r="H11" s="2" t="s">
        <v>8</v>
      </c>
      <c r="I11" s="2"/>
    </row>
    <row r="12" spans="1:9" ht="25" thickBot="1">
      <c r="A12" s="188"/>
      <c r="B12" s="120" t="s">
        <v>61</v>
      </c>
      <c r="C12" s="121"/>
      <c r="D12" s="138" t="s">
        <v>31</v>
      </c>
      <c r="E12" s="139" t="s">
        <v>32</v>
      </c>
      <c r="F12" s="189"/>
      <c r="I12" s="2"/>
    </row>
    <row r="13" spans="1:9" ht="21">
      <c r="A13" s="188"/>
      <c r="B13" s="116" t="s">
        <v>34</v>
      </c>
      <c r="C13" s="117" t="s">
        <v>2</v>
      </c>
      <c r="D13" s="118">
        <v>0</v>
      </c>
      <c r="E13" s="119">
        <v>0</v>
      </c>
      <c r="F13" s="189"/>
      <c r="G13" s="4">
        <f>D13*$D$9</f>
        <v>0</v>
      </c>
      <c r="H13" s="4">
        <f>(E13/12)*$D$9</f>
        <v>0</v>
      </c>
      <c r="I13" s="2"/>
    </row>
    <row r="14" spans="1:9" ht="21">
      <c r="A14" s="188"/>
      <c r="B14" s="110" t="s">
        <v>35</v>
      </c>
      <c r="C14" s="109" t="s">
        <v>13</v>
      </c>
      <c r="D14" s="108">
        <v>0</v>
      </c>
      <c r="E14" s="111">
        <v>0</v>
      </c>
      <c r="F14" s="189"/>
      <c r="G14" s="4">
        <f t="shared" ref="G14:G17" si="0">D14*$D$9</f>
        <v>0</v>
      </c>
      <c r="H14" s="4">
        <f t="shared" ref="H14:H17" si="1">(E14/12)*$D$9</f>
        <v>0</v>
      </c>
      <c r="I14" s="2"/>
    </row>
    <row r="15" spans="1:9" ht="21">
      <c r="A15" s="188"/>
      <c r="B15" s="110" t="s">
        <v>37</v>
      </c>
      <c r="C15" s="109" t="s">
        <v>62</v>
      </c>
      <c r="D15" s="108">
        <v>0</v>
      </c>
      <c r="E15" s="111">
        <v>0</v>
      </c>
      <c r="F15" s="189"/>
      <c r="G15" s="4">
        <f t="shared" si="0"/>
        <v>0</v>
      </c>
      <c r="H15" s="4">
        <f t="shared" si="1"/>
        <v>0</v>
      </c>
      <c r="I15" s="2"/>
    </row>
    <row r="16" spans="1:9" ht="21">
      <c r="A16" s="188"/>
      <c r="B16" s="110" t="s">
        <v>38</v>
      </c>
      <c r="C16" s="109" t="s">
        <v>62</v>
      </c>
      <c r="D16" s="108">
        <v>0</v>
      </c>
      <c r="E16" s="111">
        <v>0</v>
      </c>
      <c r="F16" s="189"/>
      <c r="G16" s="4">
        <f t="shared" si="0"/>
        <v>0</v>
      </c>
      <c r="H16" s="4">
        <f>(E16/12)*D9</f>
        <v>0</v>
      </c>
      <c r="I16" s="2"/>
    </row>
    <row r="17" spans="1:9" ht="22" thickBot="1">
      <c r="A17" s="188"/>
      <c r="B17" s="112" t="s">
        <v>39</v>
      </c>
      <c r="C17" s="109" t="s">
        <v>62</v>
      </c>
      <c r="D17" s="114">
        <v>0</v>
      </c>
      <c r="E17" s="115">
        <v>0</v>
      </c>
      <c r="F17" s="189"/>
      <c r="G17" s="4">
        <f t="shared" si="0"/>
        <v>0</v>
      </c>
      <c r="H17" s="4">
        <f t="shared" si="1"/>
        <v>0</v>
      </c>
      <c r="I17" s="2"/>
    </row>
    <row r="18" spans="1:9" s="5" customFormat="1" ht="21">
      <c r="A18" s="188"/>
      <c r="B18" s="176"/>
      <c r="C18" s="177"/>
      <c r="D18" s="176"/>
      <c r="E18" s="176"/>
      <c r="F18" s="189"/>
      <c r="G18" s="107"/>
      <c r="H18" s="107"/>
    </row>
    <row r="19" spans="1:9" s="5" customFormat="1" ht="22" thickBot="1">
      <c r="A19" s="188"/>
      <c r="B19" s="176"/>
      <c r="C19" s="177"/>
      <c r="D19" s="176"/>
      <c r="E19" s="176"/>
      <c r="F19" s="189"/>
      <c r="G19" s="107"/>
      <c r="H19" s="107"/>
    </row>
    <row r="20" spans="1:9" ht="25" thickBot="1">
      <c r="A20" s="188"/>
      <c r="B20" s="120" t="s">
        <v>43</v>
      </c>
      <c r="C20" s="138"/>
      <c r="D20" s="138" t="s">
        <v>31</v>
      </c>
      <c r="E20" s="139" t="s">
        <v>32</v>
      </c>
      <c r="F20" s="189"/>
      <c r="G20" s="4"/>
      <c r="H20" s="4"/>
      <c r="I20" s="2"/>
    </row>
    <row r="21" spans="1:9" ht="21">
      <c r="A21" s="188"/>
      <c r="B21" s="147" t="s">
        <v>34</v>
      </c>
      <c r="C21" s="154" t="s">
        <v>28</v>
      </c>
      <c r="D21" s="154">
        <v>0</v>
      </c>
      <c r="E21" s="155">
        <v>0</v>
      </c>
      <c r="F21" s="189"/>
      <c r="G21" s="4">
        <f>D21*$D$9</f>
        <v>0</v>
      </c>
      <c r="H21" s="4">
        <f>(E21/12)*$D$9</f>
        <v>0</v>
      </c>
      <c r="I21" s="2"/>
    </row>
    <row r="22" spans="1:9" ht="21">
      <c r="A22" s="188"/>
      <c r="B22" s="145" t="s">
        <v>35</v>
      </c>
      <c r="C22" s="122" t="s">
        <v>29</v>
      </c>
      <c r="D22" s="122">
        <v>0</v>
      </c>
      <c r="E22" s="151">
        <v>0</v>
      </c>
      <c r="F22" s="189"/>
      <c r="G22" s="4">
        <f t="shared" ref="G22:G25" si="2">D22*$D$9</f>
        <v>0</v>
      </c>
      <c r="H22" s="4">
        <f t="shared" ref="H22:H25" si="3">(E22/12)*$D$9</f>
        <v>0</v>
      </c>
      <c r="I22" s="2"/>
    </row>
    <row r="23" spans="1:9" ht="21">
      <c r="A23" s="188"/>
      <c r="B23" s="145" t="s">
        <v>36</v>
      </c>
      <c r="C23" s="122" t="s">
        <v>60</v>
      </c>
      <c r="D23" s="122">
        <v>0</v>
      </c>
      <c r="E23" s="151">
        <v>0</v>
      </c>
      <c r="F23" s="189"/>
      <c r="G23" s="4">
        <f t="shared" si="2"/>
        <v>0</v>
      </c>
      <c r="H23" s="4">
        <f t="shared" si="3"/>
        <v>0</v>
      </c>
      <c r="I23" s="2"/>
    </row>
    <row r="24" spans="1:9" ht="21">
      <c r="A24" s="188"/>
      <c r="B24" s="145" t="s">
        <v>37</v>
      </c>
      <c r="C24" s="122" t="s">
        <v>60</v>
      </c>
      <c r="D24" s="122">
        <v>0</v>
      </c>
      <c r="E24" s="151">
        <v>0</v>
      </c>
      <c r="F24" s="189"/>
      <c r="G24" s="4">
        <f t="shared" si="2"/>
        <v>0</v>
      </c>
      <c r="H24" s="4">
        <f t="shared" si="3"/>
        <v>0</v>
      </c>
      <c r="I24" s="2"/>
    </row>
    <row r="25" spans="1:9" ht="22" thickBot="1">
      <c r="A25" s="188"/>
      <c r="B25" s="146" t="s">
        <v>38</v>
      </c>
      <c r="C25" s="152" t="s">
        <v>60</v>
      </c>
      <c r="D25" s="152">
        <v>0</v>
      </c>
      <c r="E25" s="153">
        <v>0</v>
      </c>
      <c r="F25" s="189"/>
      <c r="G25" s="4">
        <f t="shared" si="2"/>
        <v>0</v>
      </c>
      <c r="H25" s="4">
        <f t="shared" si="3"/>
        <v>0</v>
      </c>
      <c r="I25" s="2"/>
    </row>
    <row r="26" spans="1:9" ht="22" thickBot="1">
      <c r="A26" s="188"/>
      <c r="B26" s="176"/>
      <c r="C26" s="177"/>
      <c r="D26" s="176"/>
      <c r="E26" s="176"/>
      <c r="F26" s="189"/>
      <c r="G26" s="4"/>
      <c r="H26" s="4"/>
      <c r="I26" s="2"/>
    </row>
    <row r="27" spans="1:9" ht="25" thickBot="1">
      <c r="A27" s="188"/>
      <c r="B27" s="164" t="s">
        <v>44</v>
      </c>
      <c r="C27" s="165"/>
      <c r="D27" s="148" t="s">
        <v>31</v>
      </c>
      <c r="E27" s="149" t="s">
        <v>32</v>
      </c>
      <c r="F27" s="189"/>
      <c r="G27" s="4"/>
      <c r="H27" s="4"/>
      <c r="I27" s="2"/>
    </row>
    <row r="28" spans="1:9" ht="24">
      <c r="A28" s="188"/>
      <c r="B28" s="161" t="s">
        <v>34</v>
      </c>
      <c r="C28" s="162" t="s">
        <v>7</v>
      </c>
      <c r="D28" s="162">
        <v>0</v>
      </c>
      <c r="E28" s="163">
        <v>0</v>
      </c>
      <c r="F28" s="189"/>
      <c r="G28" s="4">
        <f>D28*$D$9</f>
        <v>0</v>
      </c>
      <c r="H28" s="4">
        <f>(E28/12)*$D$9</f>
        <v>0</v>
      </c>
      <c r="I28" s="2"/>
    </row>
    <row r="29" spans="1:9" ht="24">
      <c r="A29" s="188"/>
      <c r="B29" s="156" t="s">
        <v>35</v>
      </c>
      <c r="C29" s="150" t="s">
        <v>20</v>
      </c>
      <c r="D29" s="150">
        <v>0</v>
      </c>
      <c r="E29" s="157">
        <v>0</v>
      </c>
      <c r="F29" s="189"/>
      <c r="G29" s="4">
        <f t="shared" ref="G29:G34" si="4">D29*$D$9</f>
        <v>0</v>
      </c>
      <c r="H29" s="4">
        <f t="shared" ref="H29:H34" si="5">(E29/12)*$D$9</f>
        <v>0</v>
      </c>
      <c r="I29" s="2"/>
    </row>
    <row r="30" spans="1:9" ht="24">
      <c r="A30" s="188"/>
      <c r="B30" s="156" t="s">
        <v>36</v>
      </c>
      <c r="C30" s="150" t="s">
        <v>21</v>
      </c>
      <c r="D30" s="150">
        <v>0</v>
      </c>
      <c r="E30" s="157">
        <v>0</v>
      </c>
      <c r="F30" s="189"/>
      <c r="G30" s="4">
        <f t="shared" si="4"/>
        <v>0</v>
      </c>
      <c r="H30" s="4">
        <f t="shared" si="5"/>
        <v>0</v>
      </c>
      <c r="I30" s="2"/>
    </row>
    <row r="31" spans="1:9" ht="24">
      <c r="A31" s="188"/>
      <c r="B31" s="156" t="s">
        <v>37</v>
      </c>
      <c r="C31" s="150" t="s">
        <v>22</v>
      </c>
      <c r="D31" s="150">
        <v>0</v>
      </c>
      <c r="E31" s="157">
        <v>0</v>
      </c>
      <c r="F31" s="189"/>
      <c r="G31" s="4">
        <f t="shared" si="4"/>
        <v>0</v>
      </c>
      <c r="H31" s="4">
        <f t="shared" si="5"/>
        <v>0</v>
      </c>
      <c r="I31" s="2"/>
    </row>
    <row r="32" spans="1:9" ht="24">
      <c r="A32" s="188"/>
      <c r="B32" s="156" t="s">
        <v>38</v>
      </c>
      <c r="C32" s="150" t="s">
        <v>30</v>
      </c>
      <c r="D32" s="150">
        <v>0</v>
      </c>
      <c r="E32" s="157">
        <v>0</v>
      </c>
      <c r="F32" s="189"/>
      <c r="G32" s="4">
        <f t="shared" si="4"/>
        <v>0</v>
      </c>
      <c r="H32" s="4">
        <f t="shared" si="5"/>
        <v>0</v>
      </c>
      <c r="I32" s="2"/>
    </row>
    <row r="33" spans="1:9" ht="24">
      <c r="A33" s="188"/>
      <c r="B33" s="156" t="s">
        <v>39</v>
      </c>
      <c r="C33" s="150" t="s">
        <v>30</v>
      </c>
      <c r="D33" s="150">
        <v>0</v>
      </c>
      <c r="E33" s="157">
        <v>0</v>
      </c>
      <c r="F33" s="189"/>
      <c r="G33" s="4">
        <f t="shared" si="4"/>
        <v>0</v>
      </c>
      <c r="H33" s="4">
        <f t="shared" si="5"/>
        <v>0</v>
      </c>
      <c r="I33" s="2"/>
    </row>
    <row r="34" spans="1:9" ht="25" thickBot="1">
      <c r="A34" s="188"/>
      <c r="B34" s="158" t="s">
        <v>40</v>
      </c>
      <c r="C34" s="159" t="s">
        <v>30</v>
      </c>
      <c r="D34" s="159">
        <v>0</v>
      </c>
      <c r="E34" s="160">
        <v>0</v>
      </c>
      <c r="F34" s="189"/>
      <c r="G34" s="4">
        <f t="shared" si="4"/>
        <v>0</v>
      </c>
      <c r="H34" s="4">
        <f t="shared" si="5"/>
        <v>0</v>
      </c>
      <c r="I34" s="2"/>
    </row>
    <row r="35" spans="1:9" ht="18" thickBot="1">
      <c r="A35" s="192"/>
      <c r="B35" s="193"/>
      <c r="C35" s="194"/>
      <c r="D35" s="193"/>
      <c r="E35" s="193"/>
      <c r="F35" s="195"/>
      <c r="G35" s="2" t="s">
        <v>0</v>
      </c>
      <c r="I35" s="2"/>
    </row>
    <row r="36" spans="1:9">
      <c r="G36" s="4">
        <f>SUM(G10:G34)</f>
        <v>0</v>
      </c>
      <c r="H36" s="3">
        <f>SUM(H13:H31)</f>
        <v>0</v>
      </c>
      <c r="I36" s="2"/>
    </row>
    <row r="38" spans="1:9">
      <c r="H38" s="4">
        <f>SUM(G36:H36)</f>
        <v>0</v>
      </c>
      <c r="I38" s="2"/>
    </row>
    <row r="39" spans="1:9" ht="15">
      <c r="A39" s="2"/>
      <c r="B39" s="2"/>
      <c r="C39" s="2"/>
      <c r="D39" s="2"/>
      <c r="E39" s="2"/>
      <c r="F39" s="2"/>
      <c r="I39" s="2"/>
    </row>
    <row r="40" spans="1:9" ht="15">
      <c r="A40" s="2"/>
      <c r="B40" s="2"/>
      <c r="C40" s="2"/>
      <c r="D40" s="2"/>
      <c r="E40" s="2"/>
      <c r="F40" s="2"/>
      <c r="I40" s="2"/>
    </row>
  </sheetData>
  <sheetProtection password="B9BF" sheet="1" objects="1" scenarios="1"/>
  <mergeCells count="10">
    <mergeCell ref="B9:C9"/>
    <mergeCell ref="D9:E9"/>
    <mergeCell ref="B10:C10"/>
    <mergeCell ref="D10:E10"/>
    <mergeCell ref="B2:E2"/>
    <mergeCell ref="B4:D4"/>
    <mergeCell ref="B5:C5"/>
    <mergeCell ref="B7:E7"/>
    <mergeCell ref="B8:C8"/>
    <mergeCell ref="D8:E8"/>
  </mergeCells>
  <conditionalFormatting sqref="E4">
    <cfRule type="cellIs" dxfId="11" priority="12" operator="equal">
      <formula>"00/2000"</formula>
    </cfRule>
  </conditionalFormatting>
  <conditionalFormatting sqref="D8:E8 D10:E10 D13:E17">
    <cfRule type="cellIs" dxfId="10" priority="11" operator="equal">
      <formula>0</formula>
    </cfRule>
  </conditionalFormatting>
  <conditionalFormatting sqref="C15:C17">
    <cfRule type="containsText" dxfId="9" priority="10" operator="containsText" text="Andere kosten: Distributie software">
      <formula>NOT(ISERROR(SEARCH("Andere kosten: Distributie software",C15)))</formula>
    </cfRule>
  </conditionalFormatting>
  <conditionalFormatting sqref="B23:B25 E23:E25">
    <cfRule type="containsText" dxfId="8" priority="9" operator="containsText" text="Andere kosten: Online advertentie">
      <formula>NOT(ISERROR(SEARCH("Andere kosten: Online advertentie",B23)))</formula>
    </cfRule>
  </conditionalFormatting>
  <conditionalFormatting sqref="D21:E25">
    <cfRule type="cellIs" dxfId="7" priority="8" operator="equal">
      <formula>0</formula>
    </cfRule>
  </conditionalFormatting>
  <conditionalFormatting sqref="D28:E34">
    <cfRule type="cellIs" dxfId="6" priority="7" operator="equal">
      <formula>0</formula>
    </cfRule>
  </conditionalFormatting>
  <conditionalFormatting sqref="C23">
    <cfRule type="containsText" dxfId="5" priority="6" operator="containsText" text="Andere kosten: offline advertentie">
      <formula>NOT(ISERROR(SEARCH("Andere kosten: offline advertentie",C23)))</formula>
    </cfRule>
  </conditionalFormatting>
  <conditionalFormatting sqref="C23:C25">
    <cfRule type="containsText" dxfId="4" priority="5" operator="containsText" text="Andere kosten: offline advertentie">
      <formula>NOT(ISERROR(SEARCH("Andere kosten: offline advertentie",C23)))</formula>
    </cfRule>
  </conditionalFormatting>
  <conditionalFormatting sqref="C32:C34">
    <cfRule type="cellIs" dxfId="3" priority="4" operator="equal">
      <formula>"Andere kosten"</formula>
    </cfRule>
  </conditionalFormatting>
  <conditionalFormatting sqref="D9:E9">
    <cfRule type="cellIs" dxfId="2" priority="3" operator="equal">
      <formula>0</formula>
    </cfRule>
  </conditionalFormatting>
  <conditionalFormatting sqref="B2:E2">
    <cfRule type="containsText" dxfId="1" priority="2" operator="containsText" text="Naam OTA">
      <formula>NOT(ISERROR(SEARCH("Naam OTA",B2)))</formula>
    </cfRule>
  </conditionalFormatting>
  <conditionalFormatting sqref="D5">
    <cfRule type="cellIs" dxfId="0" priority="1" operator="equal">
      <formula>"naam OTA"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14"/>
  <sheetViews>
    <sheetView topLeftCell="B1" zoomScale="75" zoomScaleNormal="75" zoomScalePageLayoutView="75" workbookViewId="0">
      <selection activeCell="F76" sqref="F75:F76"/>
    </sheetView>
  </sheetViews>
  <sheetFormatPr baseColWidth="10" defaultRowHeight="15" x14ac:dyDescent="0"/>
  <cols>
    <col min="1" max="40" width="10.83203125" style="1"/>
  </cols>
  <sheetData>
    <row r="4" spans="7:21">
      <c r="G4" s="7" t="s">
        <v>47</v>
      </c>
      <c r="H4" s="7"/>
      <c r="I4" s="7"/>
      <c r="J4" s="7"/>
      <c r="K4" s="7"/>
      <c r="L4" s="7"/>
      <c r="M4" s="7"/>
      <c r="N4" s="7"/>
    </row>
    <row r="5" spans="7:21">
      <c r="G5" s="7"/>
      <c r="H5" s="7"/>
      <c r="I5" s="7"/>
      <c r="J5" s="7"/>
      <c r="K5" s="7"/>
      <c r="L5" s="7"/>
      <c r="M5" s="7"/>
      <c r="N5" s="7"/>
    </row>
    <row r="13" spans="7:21">
      <c r="N13" s="6"/>
      <c r="O13" s="6"/>
      <c r="P13" s="6"/>
      <c r="Q13" s="6"/>
      <c r="R13" s="6"/>
      <c r="S13" s="6"/>
      <c r="T13" s="6"/>
      <c r="U13" s="6"/>
    </row>
    <row r="14" spans="7:21">
      <c r="N14" s="6"/>
      <c r="O14" s="6"/>
      <c r="P14" s="6"/>
      <c r="Q14" s="6"/>
      <c r="R14" s="6"/>
      <c r="S14" s="6"/>
      <c r="T14" s="6"/>
      <c r="U14" s="6"/>
    </row>
  </sheetData>
  <mergeCells count="1">
    <mergeCell ref="G4:N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DAHBOARD</vt:lpstr>
      <vt:lpstr>BLANCO TEMPLATE Distributie</vt:lpstr>
      <vt:lpstr>Distributie OTA 1</vt:lpstr>
      <vt:lpstr>Distributie OTA 2</vt:lpstr>
      <vt:lpstr>Distributie OTA 3</vt:lpstr>
      <vt:lpstr>DISTRIBUTIE 4</vt:lpstr>
      <vt:lpstr>VOORBEELD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Minnen</dc:creator>
  <cp:lastModifiedBy>Tom Minnen</cp:lastModifiedBy>
  <cp:lastPrinted>2017-10-26T10:10:22Z</cp:lastPrinted>
  <dcterms:created xsi:type="dcterms:W3CDTF">2017-07-25T17:48:26Z</dcterms:created>
  <dcterms:modified xsi:type="dcterms:W3CDTF">2017-10-26T14:23:50Z</dcterms:modified>
</cp:coreProperties>
</file>